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53222"/>
  <mc:AlternateContent xmlns:mc="http://schemas.openxmlformats.org/markup-compatibility/2006">
    <mc:Choice Requires="x15">
      <x15ac:absPath xmlns:x15ac="http://schemas.microsoft.com/office/spreadsheetml/2010/11/ac" url="\\dec-app-03\PDF\DEPT_ESTADISTICA\SOCIALES\CALENDARIO DE DIFUSIÓN\2026\07-JULIO\MIGRACIÓN\"/>
    </mc:Choice>
  </mc:AlternateContent>
  <bookViews>
    <workbookView xWindow="0" yWindow="0" windowWidth="21600" windowHeight="9735"/>
  </bookViews>
  <sheets>
    <sheet name="VISITANTES " sheetId="2" r:id="rId1"/>
  </sheets>
  <definedNames>
    <definedName name="_xlnm.Print_Titles" localSheetId="0">'VISITANTES '!$1:$11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2" i="2" l="1"/>
  <c r="E12" i="2" l="1"/>
  <c r="D104" i="2"/>
  <c r="D215" i="2" l="1"/>
  <c r="D214" i="2"/>
  <c r="D210" i="2"/>
  <c r="D196" i="2"/>
  <c r="D191" i="2"/>
  <c r="D174" i="2"/>
  <c r="D170" i="2"/>
  <c r="E170" i="2" s="1"/>
  <c r="D168" i="2"/>
  <c r="D111" i="2"/>
  <c r="D67" i="2"/>
  <c r="D36" i="2"/>
  <c r="E67" i="2" l="1"/>
  <c r="E214" i="2"/>
  <c r="E215" i="2"/>
  <c r="E210" i="2"/>
  <c r="E196" i="2"/>
  <c r="E191" i="2"/>
  <c r="E174" i="2"/>
  <c r="E168" i="2"/>
  <c r="E111" i="2"/>
  <c r="E79" i="2"/>
  <c r="E36" i="2"/>
  <c r="C104" i="2"/>
  <c r="C24" i="2"/>
  <c r="D206" i="2" l="1"/>
  <c r="D207" i="2"/>
  <c r="D208" i="2"/>
  <c r="D209" i="2"/>
  <c r="D211" i="2"/>
  <c r="E211" i="2" s="1"/>
  <c r="D194" i="2"/>
  <c r="E194" i="2" s="1"/>
  <c r="D195" i="2"/>
  <c r="E195" i="2" s="1"/>
  <c r="D197" i="2"/>
  <c r="E197" i="2" s="1"/>
  <c r="D171" i="2"/>
  <c r="E171" i="2" s="1"/>
  <c r="D165" i="2"/>
  <c r="E165" i="2" s="1"/>
  <c r="D161" i="2" l="1"/>
  <c r="E161" i="2" s="1"/>
  <c r="G104" i="2" l="1"/>
  <c r="F104" i="2"/>
  <c r="D112" i="2"/>
  <c r="E112" i="2" s="1"/>
  <c r="D109" i="2"/>
  <c r="D105" i="2"/>
  <c r="E105" i="2" s="1"/>
  <c r="D147" i="2"/>
  <c r="D135" i="2"/>
  <c r="E135" i="2" s="1"/>
  <c r="D98" i="2"/>
  <c r="D33" i="2" l="1"/>
  <c r="E33" i="2" s="1"/>
  <c r="C57" i="2"/>
  <c r="D212" i="2" l="1"/>
  <c r="D213" i="2"/>
  <c r="D216" i="2"/>
  <c r="D217" i="2"/>
  <c r="D199" i="2"/>
  <c r="E199" i="2" s="1"/>
  <c r="D185" i="2"/>
  <c r="E185" i="2" s="1"/>
  <c r="D181" i="2"/>
  <c r="E181" i="2" s="1"/>
  <c r="D193" i="2"/>
  <c r="E193" i="2" s="1"/>
  <c r="D164" i="2"/>
  <c r="E164" i="2" s="1"/>
  <c r="D142" i="2"/>
  <c r="E142" i="2" s="1"/>
  <c r="D30" i="2"/>
  <c r="G13" i="2"/>
  <c r="F13" i="2"/>
  <c r="C17" i="2" l="1"/>
  <c r="G17" i="2" l="1"/>
  <c r="F17" i="2"/>
  <c r="E216" i="2"/>
  <c r="D178" i="2"/>
  <c r="D158" i="2"/>
  <c r="E158" i="2" s="1"/>
  <c r="D88" i="2"/>
  <c r="E88" i="2" s="1"/>
  <c r="D148" i="2" l="1"/>
  <c r="E148" i="2" s="1"/>
  <c r="D118" i="2" l="1"/>
  <c r="E118" i="2" s="1"/>
  <c r="F24" i="2" l="1"/>
  <c r="G24" i="2"/>
  <c r="D14" i="2"/>
  <c r="E14" i="2" l="1"/>
  <c r="D151" i="2"/>
  <c r="E151" i="2" s="1"/>
  <c r="C153" i="2"/>
  <c r="D152" i="2"/>
  <c r="D131" i="2"/>
  <c r="E131" i="2" s="1"/>
  <c r="D125" i="2"/>
  <c r="C44" i="2"/>
  <c r="D29" i="2"/>
  <c r="E29" i="2" s="1"/>
  <c r="D72" i="2" l="1"/>
  <c r="E72" i="2" s="1"/>
  <c r="E212" i="2" l="1"/>
  <c r="D35" i="2"/>
  <c r="D187" i="2" l="1"/>
  <c r="E187" i="2" s="1"/>
  <c r="D179" i="2"/>
  <c r="D175" i="2"/>
  <c r="E175" i="2" s="1"/>
  <c r="D43" i="2" l="1"/>
  <c r="E43" i="2" s="1"/>
  <c r="F44" i="2"/>
  <c r="G44" i="2"/>
  <c r="D45" i="2"/>
  <c r="E45" i="2" s="1"/>
  <c r="D46" i="2"/>
  <c r="E46" i="2" s="1"/>
  <c r="C13" i="2" l="1"/>
  <c r="D50" i="2" l="1"/>
  <c r="E50" i="2" s="1"/>
  <c r="D176" i="2" l="1"/>
  <c r="D177" i="2"/>
  <c r="D180" i="2"/>
  <c r="E180" i="2" s="1"/>
  <c r="D182" i="2"/>
  <c r="E182" i="2" s="1"/>
  <c r="D183" i="2"/>
  <c r="E183" i="2" s="1"/>
  <c r="D184" i="2"/>
  <c r="E184" i="2" s="1"/>
  <c r="D186" i="2"/>
  <c r="E186" i="2" s="1"/>
  <c r="D188" i="2"/>
  <c r="D190" i="2"/>
  <c r="E190" i="2" s="1"/>
  <c r="D192" i="2"/>
  <c r="E192" i="2" s="1"/>
  <c r="D198" i="2"/>
  <c r="E198" i="2" s="1"/>
  <c r="D200" i="2"/>
  <c r="E200" i="2" s="1"/>
  <c r="D201" i="2"/>
  <c r="E201" i="2" s="1"/>
  <c r="D202" i="2"/>
  <c r="E202" i="2" s="1"/>
  <c r="D203" i="2"/>
  <c r="E203" i="2" s="1"/>
  <c r="D156" i="2"/>
  <c r="E156" i="2" s="1"/>
  <c r="D157" i="2"/>
  <c r="E157" i="2" s="1"/>
  <c r="D159" i="2"/>
  <c r="E159" i="2" s="1"/>
  <c r="D160" i="2"/>
  <c r="E160" i="2" s="1"/>
  <c r="D162" i="2"/>
  <c r="E162" i="2" s="1"/>
  <c r="D163" i="2"/>
  <c r="E163" i="2" s="1"/>
  <c r="D166" i="2"/>
  <c r="E166" i="2" s="1"/>
  <c r="D167" i="2"/>
  <c r="D169" i="2"/>
  <c r="E169" i="2" s="1"/>
  <c r="D172" i="2"/>
  <c r="E172" i="2" s="1"/>
  <c r="D173" i="2"/>
  <c r="E173" i="2" s="1"/>
  <c r="C204" i="2" l="1"/>
  <c r="D122" i="2" l="1"/>
  <c r="E122" i="2" s="1"/>
  <c r="D123" i="2"/>
  <c r="E123" i="2" s="1"/>
  <c r="D124" i="2"/>
  <c r="E124" i="2" s="1"/>
  <c r="D126" i="2"/>
  <c r="E126" i="2" s="1"/>
  <c r="D127" i="2"/>
  <c r="E127" i="2" s="1"/>
  <c r="D128" i="2"/>
  <c r="E128" i="2" s="1"/>
  <c r="D129" i="2"/>
  <c r="E129" i="2" s="1"/>
  <c r="D130" i="2"/>
  <c r="E130" i="2" s="1"/>
  <c r="D132" i="2"/>
  <c r="E132" i="2" s="1"/>
  <c r="D133" i="2"/>
  <c r="E133" i="2" s="1"/>
  <c r="D134" i="2"/>
  <c r="E134" i="2" s="1"/>
  <c r="D136" i="2"/>
  <c r="E136" i="2" s="1"/>
  <c r="D137" i="2"/>
  <c r="E137" i="2" s="1"/>
  <c r="D138" i="2"/>
  <c r="D139" i="2"/>
  <c r="E139" i="2" s="1"/>
  <c r="D140" i="2"/>
  <c r="E140" i="2" s="1"/>
  <c r="D141" i="2"/>
  <c r="E141" i="2" s="1"/>
  <c r="D143" i="2"/>
  <c r="E143" i="2" s="1"/>
  <c r="D144" i="2"/>
  <c r="E144" i="2" s="1"/>
  <c r="D145" i="2"/>
  <c r="E145" i="2" s="1"/>
  <c r="D146" i="2"/>
  <c r="E146" i="2" s="1"/>
  <c r="D149" i="2"/>
  <c r="E149" i="2" s="1"/>
  <c r="D150" i="2"/>
  <c r="E150" i="2" s="1"/>
  <c r="D108" i="2"/>
  <c r="E108" i="2" s="1"/>
  <c r="D110" i="2"/>
  <c r="E110" i="2" s="1"/>
  <c r="D113" i="2"/>
  <c r="E113" i="2" s="1"/>
  <c r="D114" i="2"/>
  <c r="E114" i="2" s="1"/>
  <c r="D115" i="2"/>
  <c r="E115" i="2" s="1"/>
  <c r="D117" i="2"/>
  <c r="E117" i="2" s="1"/>
  <c r="D119" i="2"/>
  <c r="E119" i="2" s="1"/>
  <c r="D120" i="2"/>
  <c r="E120" i="2" s="1"/>
  <c r="D121" i="2"/>
  <c r="E121" i="2" s="1"/>
  <c r="D205" i="2"/>
  <c r="E205" i="2" s="1"/>
  <c r="E206" i="2"/>
  <c r="D31" i="2"/>
  <c r="E31" i="2" s="1"/>
  <c r="D32" i="2"/>
  <c r="E32" i="2" s="1"/>
  <c r="D34" i="2"/>
  <c r="E34" i="2" s="1"/>
  <c r="D37" i="2"/>
  <c r="E37" i="2" s="1"/>
  <c r="D38" i="2"/>
  <c r="E38" i="2" s="1"/>
  <c r="D39" i="2"/>
  <c r="E39" i="2" s="1"/>
  <c r="D40" i="2"/>
  <c r="E40" i="2" s="1"/>
  <c r="D41" i="2"/>
  <c r="E41" i="2" s="1"/>
  <c r="D42" i="2"/>
  <c r="E42" i="2" s="1"/>
  <c r="D15" i="2"/>
  <c r="E15" i="2" l="1"/>
  <c r="G153" i="2"/>
  <c r="F153" i="2"/>
  <c r="C12" i="2" l="1"/>
  <c r="D16" i="2" l="1"/>
  <c r="D18" i="2"/>
  <c r="E18" i="2" s="1"/>
  <c r="D19" i="2"/>
  <c r="E19" i="2" s="1"/>
  <c r="D20" i="2"/>
  <c r="E20" i="2" s="1"/>
  <c r="D21" i="2"/>
  <c r="E21" i="2" s="1"/>
  <c r="D22" i="2"/>
  <c r="E22" i="2" s="1"/>
  <c r="D23" i="2"/>
  <c r="E23" i="2" s="1"/>
  <c r="D25" i="2"/>
  <c r="E25" i="2" s="1"/>
  <c r="D27" i="2"/>
  <c r="E27" i="2" s="1"/>
  <c r="D28" i="2"/>
  <c r="E28" i="2" s="1"/>
  <c r="D47" i="2"/>
  <c r="E47" i="2" s="1"/>
  <c r="D48" i="2"/>
  <c r="E48" i="2" s="1"/>
  <c r="D49" i="2"/>
  <c r="E49" i="2" s="1"/>
  <c r="D51" i="2"/>
  <c r="E51" i="2" s="1"/>
  <c r="D52" i="2"/>
  <c r="E52" i="2" s="1"/>
  <c r="D53" i="2"/>
  <c r="E53" i="2" s="1"/>
  <c r="D54" i="2"/>
  <c r="E54" i="2" s="1"/>
  <c r="D55" i="2"/>
  <c r="E55" i="2" s="1"/>
  <c r="D56" i="2"/>
  <c r="E56" i="2" s="1"/>
  <c r="D58" i="2"/>
  <c r="E58" i="2" s="1"/>
  <c r="D59" i="2"/>
  <c r="E59" i="2" s="1"/>
  <c r="D60" i="2"/>
  <c r="E60" i="2" s="1"/>
  <c r="D61" i="2"/>
  <c r="E61" i="2" s="1"/>
  <c r="D62" i="2"/>
  <c r="E62" i="2" s="1"/>
  <c r="D63" i="2"/>
  <c r="E63" i="2" s="1"/>
  <c r="D64" i="2"/>
  <c r="E64" i="2" s="1"/>
  <c r="D66" i="2"/>
  <c r="E66" i="2" s="1"/>
  <c r="D68" i="2"/>
  <c r="E68" i="2" s="1"/>
  <c r="D69" i="2"/>
  <c r="E69" i="2" s="1"/>
  <c r="D70" i="2"/>
  <c r="E70" i="2" s="1"/>
  <c r="D71" i="2"/>
  <c r="E71" i="2" s="1"/>
  <c r="D73" i="2"/>
  <c r="E73" i="2" s="1"/>
  <c r="D74" i="2"/>
  <c r="E74" i="2" s="1"/>
  <c r="D75" i="2"/>
  <c r="E75" i="2" s="1"/>
  <c r="D76" i="2"/>
  <c r="E76" i="2" s="1"/>
  <c r="D77" i="2"/>
  <c r="E77" i="2" s="1"/>
  <c r="D78" i="2"/>
  <c r="E78" i="2" s="1"/>
  <c r="D81" i="2"/>
  <c r="E81" i="2" s="1"/>
  <c r="D82" i="2"/>
  <c r="E82" i="2" s="1"/>
  <c r="D83" i="2"/>
  <c r="E83" i="2" s="1"/>
  <c r="D84" i="2"/>
  <c r="E84" i="2" s="1"/>
  <c r="D85" i="2"/>
  <c r="E85" i="2" s="1"/>
  <c r="D86" i="2"/>
  <c r="E86" i="2" s="1"/>
  <c r="D87" i="2"/>
  <c r="E87" i="2" s="1"/>
  <c r="D89" i="2"/>
  <c r="E89" i="2" s="1"/>
  <c r="D90" i="2"/>
  <c r="E90" i="2" s="1"/>
  <c r="D91" i="2"/>
  <c r="E91" i="2" s="1"/>
  <c r="D92" i="2"/>
  <c r="E92" i="2" s="1"/>
  <c r="D93" i="2"/>
  <c r="E93" i="2" s="1"/>
  <c r="D94" i="2"/>
  <c r="E94" i="2" s="1"/>
  <c r="D95" i="2"/>
  <c r="E95" i="2" s="1"/>
  <c r="D96" i="2"/>
  <c r="E96" i="2" s="1"/>
  <c r="D97" i="2"/>
  <c r="E97" i="2" s="1"/>
  <c r="D99" i="2"/>
  <c r="E99" i="2" s="1"/>
  <c r="D100" i="2"/>
  <c r="E100" i="2" s="1"/>
  <c r="D101" i="2"/>
  <c r="E101" i="2" s="1"/>
  <c r="D102" i="2"/>
  <c r="E102" i="2" s="1"/>
  <c r="D103" i="2"/>
  <c r="E103" i="2" s="1"/>
  <c r="D106" i="2"/>
  <c r="D107" i="2"/>
  <c r="E107" i="2" s="1"/>
  <c r="D154" i="2"/>
  <c r="E154" i="2" s="1"/>
  <c r="D155" i="2"/>
  <c r="E155" i="2" s="1"/>
  <c r="G204" i="2"/>
  <c r="F204" i="2"/>
  <c r="E106" i="2" l="1"/>
  <c r="E16" i="2"/>
  <c r="D13" i="2"/>
  <c r="D153" i="2"/>
  <c r="E153" i="2" s="1"/>
  <c r="E13" i="2"/>
  <c r="D17" i="2"/>
  <c r="E17" i="2" s="1"/>
  <c r="D44" i="2"/>
  <c r="E44" i="2" s="1"/>
  <c r="E104" i="2"/>
  <c r="G57" i="2" l="1"/>
  <c r="D65" i="2" l="1"/>
  <c r="E65" i="2" s="1"/>
  <c r="F57" i="2"/>
  <c r="F12" i="2" s="1"/>
  <c r="D26" i="2"/>
  <c r="D24" i="2" l="1"/>
  <c r="E24" i="2" s="1"/>
  <c r="D57" i="2"/>
  <c r="E57" i="2" s="1"/>
  <c r="D204" i="2"/>
  <c r="E204" i="2" s="1"/>
  <c r="G12" i="2"/>
  <c r="D12" i="2" l="1"/>
</calcChain>
</file>

<file path=xl/connections.xml><?xml version="1.0" encoding="utf-8"?>
<connections xmlns="http://schemas.openxmlformats.org/spreadsheetml/2006/main">
  <connection id="1" sourceFile="Z:\BASE DE DATOS\BASE DE DATOS 2026\TOCUMEN\ENTRADA\ACCESS\01-TOCUMEN ENERO 2026_Backup.accdb" keepAlive="1" name="01-TOCUMEN ENERO 2026_Backup" type="5" refreshedVersion="5">
    <dbPr connection="Provider=Microsoft.ACE.OLEDB.12.0;User ID=Admin;Data Source=Z:\BASE DE DATOS\BASE DE DATOS 2026\TOCUMEN\ENTRADA\ACCESS\01-TOCUMEN ENERO 2026_Backup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DOMICILIO-MOTIVO" commandType="3"/>
  </connection>
  <connection id="2" sourceFile="Z:\BASE DE DATOS\BASE DE DATOS 2026\TOCUMEN\ENTRADA\ACCESS\01-TOCUMEN ENERO 2026_Backup.accdb" keepAlive="1" name="01-TOCUMEN ENERO 2026_Backup1" type="5" refreshedVersion="5">
    <dbPr connection="Provider=Microsoft.ACE.OLEDB.12.0;User ID=Admin;Data Source=Z:\BASE DE DATOS\BASE DE DATOS 2026\TOCUMEN\ENTRADA\ACCESS\01-TOCUMEN ENERO 2026_Backup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DOMICILIO-MOTIVO" commandType="3"/>
  </connection>
  <connection id="3" sourceFile="Z:\BASE DE DATOS\BASE DE DATOS 2026\TOCUMEN\ENTRADA\ACCESS\01-TOCUMEN ENERO 2026_Backup.accdb" keepAlive="1" name="01-TOCUMEN ENERO 2026_Backup2" type="5" refreshedVersion="5">
    <dbPr connection="Provider=Microsoft.ACE.OLEDB.12.0;User ID=Admin;Data Source=Z:\BASE DE DATOS\BASE DE DATOS 2026\TOCUMEN\ENTRADA\ACCESS\01-TOCUMEN ENERO 2026_Backup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domicilio" commandType="3"/>
  </connection>
  <connection id="4" sourceFile="Z:\MIGRA\BASE DE DATOS\BASE DE DATOS 2026\TOCUMEN\ENTRADA\ACCESS\01-TOCUMEN ENERO 2026_Backup.accdb" keepAlive="1" name="01-TOCUMEN ENERO 2026_Backup3" type="5" refreshedVersion="5">
    <dbPr connection="Provider=Microsoft.ACE.OLEDB.12.0;User ID=Admin;Data Source=Z:\MIGRA\BASE DE DATOS\BASE DE DATOS 2026\TOCUMEN\ENTRADA\ACCESS\01-TOCUMEN ENERO 2026_Backup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Domicilio-Motivo" commandType="3"/>
  </connection>
  <connection id="5" sourceFile="Z:\MIGRA\BASE DE DATOS\BASE DE DATOS 2026\TOCUMEN\ENTRADA\ACCESS\01-TOCUMEN ENERO 2026_Backup.accdb" keepAlive="1" name="01-TOCUMEN ENERO 2026_Backup4" type="5" refreshedVersion="5">
    <dbPr connection="Provider=Microsoft.ACE.OLEDB.12.0;User ID=Admin;Data Source=Z:\MIGRA\BASE DE DATOS\BASE DE DATOS 2026\TOCUMEN\ENTRADA\ACCESS\01-TOCUMEN ENERO 2026_Backup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Domicilio-R" commandType="3"/>
  </connection>
  <connection id="6" sourceFile="Z:\BASE DE DATOS\BASE DE DATOS 2026\TOCUMEN\ENTRADA\ACCESS\02-TOCUMEN FEBRERO 2026.accdb" keepAlive="1" name="02-TOCUMEN FEBRERO 2026" type="5" refreshedVersion="5">
    <dbPr connection="Provider=Microsoft.ACE.OLEDB.12.0;User ID=Admin;Data Source=Z:\BASE DE DATOS\BASE DE DATOS 2026\TOCUMEN\ENTRADA\ACCESS\02-TOCUMEN FEBRERO 2026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DOMICILIO-MOTIVO-NUEVO2" commandType="3"/>
  </connection>
  <connection id="7" sourceFile="Z:\MIGRA\BASE DE DATOS\BASE DE DATOS 2026\TOCUMEN\ENTRADA\ACCESS\03-TOCUMEN MARZO 2026.accdb" keepAlive="1" name="03-TOCUMEN MARZO 2026" type="5" refreshedVersion="5">
    <dbPr connection="Provider=Microsoft.ACE.OLEDB.12.0;User ID=Admin;Data Source=Z:\MIGRA\BASE DE DATOS\BASE DE DATOS 2026\TOCUMEN\ENTRADA\ACCESS\03-TOCUMEN MARZO 2026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Domicilio-Motivo" commandType="3"/>
  </connection>
  <connection id="8" sourceFile="\\inec_nas_01\Sociales\MIGRA\BASE DE DATOS\BASE DE DATOS 2026\TOCUMEN\ENTRADA\ACCESS\04-TOCUMEN ABRIL 2026.accdb" keepAlive="1" name="04-TOCUMEN ABRIL 2026" type="5" refreshedVersion="5">
    <dbPr connection="Provider=Microsoft.ACE.OLEDB.12.0;User ID=Admin;Data Source=\\inec_nas_01\Sociales\MIGRA\BASE DE DATOS\BASE DE DATOS 2026\TOCUMEN\ENTRADA\ACCESS\04-TOCUMEN ABRIL 2026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DOMICILIO-MOTIVO" commandType="3"/>
  </connection>
  <connection id="9" sourceFile="\\INEC_NAS_01\Sociales\MIGRA\BASE DE DATOS\BASE DE DATOS 2026\TOCUMEN\ENTRADA\ACCESS\05-TOCUMEN MAYO 2026.accdb" keepAlive="1" name="05-TOCUMEN MAYO 2026" type="5" refreshedVersion="5">
    <dbPr connection="Provider=Microsoft.ACE.OLEDB.12.0;User ID=Admin;Data Source=\\INEC_NAS_01\Sociales\MIGRA\BASE DE DATOS\BASE DE DATOS 2026\TOCUMEN\ENTRADA\ACCESS\05-TOCUMEN MAYO 2026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DOMICILIO-MOTIVO" commandType="3"/>
  </connection>
  <connection id="10" sourceFile="C:\Users\msantimateo\Desktop\Julio base 2025\nueva\Nueva carpeta\06-TOCUMEN JULIO 2025_Backup.accdb" keepAlive="1" name="06-TOCUMEN JULIO 2025_Backup" type="5" refreshedVersion="5">
    <dbPr connection="Provider=Microsoft.ACE.OLEDB.12.0;User ID=Admin;Data Source=C:\Users\msantimateo\Desktop\Julio base 2025\nueva\Nueva carpeta\06-TOCUMEN JULIO 2025_Backup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residen_moti" commandType="3"/>
  </connection>
  <connection id="11" sourceFile="Z:\MIGRA\BASE DE DATOS\BASE DE DATOS 2025\TOCUMEN\ENTRADA\ACCESS\08-TOCUMEN AGOSTO 2025.accdb" keepAlive="1" name="08-TOCUMEN AGOSTO 2025" type="5" refreshedVersion="5">
    <dbPr connection="Provider=Microsoft.ACE.OLEDB.12.0;User ID=Admin;Data Source=Z:\MIGRA\BASE DE DATOS\BASE DE DATOS 2025\TOCUMEN\ENTRADA\ACCESS\08-TOCUMEN AGOSTO 2025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DOMICILIO-MOTIVO" commandType="3"/>
  </connection>
  <connection id="12" sourceFile="Z:\MIGRA\BASE DE DATOS\BASE DE DATOS 2025\TOCUMEN\ENTRADA\ACCESS\09-TOCUMEN SEPTIEMBRE 2025.accdb" keepAlive="1" name="09-TOCUMEN SEPTIEMBRE 2025" type="5" refreshedVersion="5">
    <dbPr connection="Provider=Microsoft.ACE.OLEDB.12.0;User ID=Admin;Data Source=Z:\MIGRA\BASE DE DATOS\BASE DE DATOS 2025\TOCUMEN\ENTRADA\ACCESS\09-TOCUMEN SEPTIEMBRE 2025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DOMICILIO-MOTIVO" commandType="3"/>
  </connection>
  <connection id="13" sourceFile="Z:\BASE DE DATOS\BASE DE DATOS 2025\TOCUMEN\ENTRADA\ACCESS\11-TOCUMEN NOVIEMBRE 2025.accdb" keepAlive="1" name="11-TOCUMEN NOVIEMBRE 2025" type="5" refreshedVersion="5">
    <dbPr connection="Provider=Microsoft.ACE.OLEDB.12.0;User ID=Admin;Data Source=Z:\BASE DE DATOS\BASE DE DATOS 2025\TOCUMEN\ENTRADA\ACCESS\11-TOCUMEN NOVIEMBRE 2025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Domicilio" commandType="3"/>
  </connection>
  <connection id="14" sourceFile="Z:\BASE DE DATOS\BASE DE DATOS 2025\TOCUMEN\ENTRADA\ACCESS\12-TOCUMEN DICIEMBRE 2025.accdb" keepAlive="1" name="12-TOCUMEN DICIEMBRE 2025" type="5" refreshedVersion="5">
    <dbPr connection="Provider=Microsoft.ACE.OLEDB.12.0;User ID=Admin;Data Source=Z:\BASE DE DATOS\BASE DE DATOS 2025\TOCUMEN\ENTRADA\ACCESS\12-TOCUMEN DICIEMBRE 2025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Domicilio - Motivo" commandType="3"/>
  </connection>
</connections>
</file>

<file path=xl/sharedStrings.xml><?xml version="1.0" encoding="utf-8"?>
<sst xmlns="http://schemas.openxmlformats.org/spreadsheetml/2006/main" count="240" uniqueCount="223">
  <si>
    <t>República de Panamá</t>
  </si>
  <si>
    <t>CONTRALORÍA GENERAL DE LA REPÚBLICA</t>
  </si>
  <si>
    <t>Instituto Nacional de Estadística y Censo</t>
  </si>
  <si>
    <t>VISITANTES QUE ENTRARON A LA REPÚBLICA, POR EL AEROPUERTO INTERNACIONAL DE TOCUMEN,</t>
  </si>
  <si>
    <t xml:space="preserve">País de domicilio permanente </t>
  </si>
  <si>
    <t xml:space="preserve">Entrada de pasajeros </t>
  </si>
  <si>
    <t>Hombres</t>
  </si>
  <si>
    <t>Mujeres</t>
  </si>
  <si>
    <t>TOTAL</t>
  </si>
  <si>
    <t>América del Norte</t>
  </si>
  <si>
    <t>Canadá</t>
  </si>
  <si>
    <t>Estados Unidos de América</t>
  </si>
  <si>
    <t>México</t>
  </si>
  <si>
    <t>América Central</t>
  </si>
  <si>
    <t>Belice</t>
  </si>
  <si>
    <t>Costa Rica</t>
  </si>
  <si>
    <t>El Salvador</t>
  </si>
  <si>
    <t>Guatemala</t>
  </si>
  <si>
    <t>Honduras</t>
  </si>
  <si>
    <t>Nicaragua</t>
  </si>
  <si>
    <t>Antillas</t>
  </si>
  <si>
    <t>Antigua y Barbuda</t>
  </si>
  <si>
    <t>Aruba</t>
  </si>
  <si>
    <t>Bahamas</t>
  </si>
  <si>
    <t>Barbados</t>
  </si>
  <si>
    <t>Cuba</t>
  </si>
  <si>
    <t>Dominica</t>
  </si>
  <si>
    <t>Granada</t>
  </si>
  <si>
    <t>Haití</t>
  </si>
  <si>
    <t>Jamaica</t>
  </si>
  <si>
    <t>Puerto Rico</t>
  </si>
  <si>
    <t>República Dominicana</t>
  </si>
  <si>
    <t>Saint Kitts and Nevis</t>
  </si>
  <si>
    <t>San Vicente y Las Granadinas</t>
  </si>
  <si>
    <t>Santa Lucía</t>
  </si>
  <si>
    <t>Trinidad y Tobago</t>
  </si>
  <si>
    <t>América del Sur</t>
  </si>
  <si>
    <t>Argentina</t>
  </si>
  <si>
    <t>Bolivia</t>
  </si>
  <si>
    <t>Brasil</t>
  </si>
  <si>
    <t>Chile</t>
  </si>
  <si>
    <t>Colombia</t>
  </si>
  <si>
    <t>Ecuador</t>
  </si>
  <si>
    <t>Guyana</t>
  </si>
  <si>
    <t>Paraguay</t>
  </si>
  <si>
    <t>Perú</t>
  </si>
  <si>
    <t>Surinam</t>
  </si>
  <si>
    <t>Uruguay</t>
  </si>
  <si>
    <t>Venezuela</t>
  </si>
  <si>
    <t>Europa</t>
  </si>
  <si>
    <t>Albania</t>
  </si>
  <si>
    <t>Alemania</t>
  </si>
  <si>
    <t>Andorra</t>
  </si>
  <si>
    <t>Austria</t>
  </si>
  <si>
    <t>Bélgica</t>
  </si>
  <si>
    <t>Bosnia y Herzegovina</t>
  </si>
  <si>
    <t>Bulgaria</t>
  </si>
  <si>
    <t>Croacia</t>
  </si>
  <si>
    <t>Dinamarca</t>
  </si>
  <si>
    <t>Eslovaquia</t>
  </si>
  <si>
    <t>Eslovenia</t>
  </si>
  <si>
    <t>España</t>
  </si>
  <si>
    <t>Estonia</t>
  </si>
  <si>
    <t>Finlandia</t>
  </si>
  <si>
    <t>Francia</t>
  </si>
  <si>
    <t>Grecia</t>
  </si>
  <si>
    <t>Holanda</t>
  </si>
  <si>
    <t>Europa: (Continuación)</t>
  </si>
  <si>
    <t>Hungría</t>
  </si>
  <si>
    <t>Irlanda</t>
  </si>
  <si>
    <t>Islandia</t>
  </si>
  <si>
    <t>Italia</t>
  </si>
  <si>
    <t>Letonia</t>
  </si>
  <si>
    <t>Lituania</t>
  </si>
  <si>
    <t>Luxemburgo</t>
  </si>
  <si>
    <t>Macedonia</t>
  </si>
  <si>
    <t>Malta</t>
  </si>
  <si>
    <t>Moldavia</t>
  </si>
  <si>
    <t>..</t>
  </si>
  <si>
    <t>Montenegro</t>
  </si>
  <si>
    <t>Noruega</t>
  </si>
  <si>
    <t>Polonia</t>
  </si>
  <si>
    <t>Portugal</t>
  </si>
  <si>
    <t>Reino Unido</t>
  </si>
  <si>
    <t>República Checa</t>
  </si>
  <si>
    <t>República de Belarús</t>
  </si>
  <si>
    <t>Rumania</t>
  </si>
  <si>
    <t>Rusia</t>
  </si>
  <si>
    <t>Serbia</t>
  </si>
  <si>
    <t>Suecia</t>
  </si>
  <si>
    <t>Suiza</t>
  </si>
  <si>
    <t>Ucrania</t>
  </si>
  <si>
    <t>Vaticano</t>
  </si>
  <si>
    <t>Asia</t>
  </si>
  <si>
    <t>Arabia Saudita</t>
  </si>
  <si>
    <t>Armenia</t>
  </si>
  <si>
    <t>Azerbaiyán</t>
  </si>
  <si>
    <t>Asia: (Continuación)</t>
  </si>
  <si>
    <t>Bangladesh</t>
  </si>
  <si>
    <t>Camboya</t>
  </si>
  <si>
    <t>China</t>
  </si>
  <si>
    <t>China -Taiwán (Formosa)</t>
  </si>
  <si>
    <t>Chipre</t>
  </si>
  <si>
    <t>Corea del Sur</t>
  </si>
  <si>
    <t>Emiratos Árabes Unidos</t>
  </si>
  <si>
    <t xml:space="preserve">Filipinas </t>
  </si>
  <si>
    <t>Georgia</t>
  </si>
  <si>
    <t xml:space="preserve">Hong Kong </t>
  </si>
  <si>
    <t>India</t>
  </si>
  <si>
    <t>Indonesia</t>
  </si>
  <si>
    <t>Irán</t>
  </si>
  <si>
    <t>Israel</t>
  </si>
  <si>
    <t>Japón</t>
  </si>
  <si>
    <t>Jordania</t>
  </si>
  <si>
    <t>Kazajistán</t>
  </si>
  <si>
    <t>Kuwait</t>
  </si>
  <si>
    <t>Líbano</t>
  </si>
  <si>
    <t>Malasia</t>
  </si>
  <si>
    <t>Mongolia</t>
  </si>
  <si>
    <t>Nepal</t>
  </si>
  <si>
    <t>Pakistán</t>
  </si>
  <si>
    <t>Palestina</t>
  </si>
  <si>
    <t xml:space="preserve">Qatar </t>
  </si>
  <si>
    <t>Singapur</t>
  </si>
  <si>
    <t>Siria</t>
  </si>
  <si>
    <t>Sri Lanka</t>
  </si>
  <si>
    <t>Tailandia</t>
  </si>
  <si>
    <t>Turquía</t>
  </si>
  <si>
    <t>Unión de Myanmar</t>
  </si>
  <si>
    <t>Vietnam</t>
  </si>
  <si>
    <t>África</t>
  </si>
  <si>
    <t>Angola</t>
  </si>
  <si>
    <t>Argelia</t>
  </si>
  <si>
    <t>Benín</t>
  </si>
  <si>
    <t>Botsuana</t>
  </si>
  <si>
    <t>Cabo Verde</t>
  </si>
  <si>
    <t>Camerún</t>
  </si>
  <si>
    <t>Costa de Marfil</t>
  </si>
  <si>
    <t>Etiopía</t>
  </si>
  <si>
    <t>Ghana</t>
  </si>
  <si>
    <t xml:space="preserve">Guinea </t>
  </si>
  <si>
    <t>Kenia</t>
  </si>
  <si>
    <t>Libia</t>
  </si>
  <si>
    <t>Madagascar</t>
  </si>
  <si>
    <t>Marruecos</t>
  </si>
  <si>
    <t>Mauricio</t>
  </si>
  <si>
    <t>África: (Continuación)</t>
  </si>
  <si>
    <t>Nigeria</t>
  </si>
  <si>
    <t>República Árabe de Egipto</t>
  </si>
  <si>
    <t>República Árabe Saharaui Democrática</t>
  </si>
  <si>
    <t>República de Sudáfrica</t>
  </si>
  <si>
    <t>República Democrática del Congo</t>
  </si>
  <si>
    <t xml:space="preserve">Ruanda </t>
  </si>
  <si>
    <t>Senegal</t>
  </si>
  <si>
    <t>Tanzania</t>
  </si>
  <si>
    <t>Túnez</t>
  </si>
  <si>
    <t>Uganda</t>
  </si>
  <si>
    <t>Zambia</t>
  </si>
  <si>
    <t>Zimbabue</t>
  </si>
  <si>
    <t>Oceanía</t>
  </si>
  <si>
    <t>Australia</t>
  </si>
  <si>
    <t>Fiji</t>
  </si>
  <si>
    <t>Nueva Zelanda</t>
  </si>
  <si>
    <t>Vanuatu</t>
  </si>
  <si>
    <t>.. Dato no aplicable al grupo o categoría.</t>
  </si>
  <si>
    <t>- Cantidad nula o cero.</t>
  </si>
  <si>
    <t>(P) Cifras preliminares.</t>
  </si>
  <si>
    <t>Fuente: Servicio Nacional de Migración.</t>
  </si>
  <si>
    <t xml:space="preserve">Variación porcentual      </t>
  </si>
  <si>
    <t>Kirguistán</t>
  </si>
  <si>
    <t>Omán</t>
  </si>
  <si>
    <t>Namibia</t>
  </si>
  <si>
    <t>Islas Caimán</t>
  </si>
  <si>
    <t>Malí</t>
  </si>
  <si>
    <t>República del Congo</t>
  </si>
  <si>
    <t>Mozambique</t>
  </si>
  <si>
    <t>Irak</t>
  </si>
  <si>
    <t>Uzbekistán</t>
  </si>
  <si>
    <t>Burkina Faso</t>
  </si>
  <si>
    <t>-</t>
  </si>
  <si>
    <t>Turkmenistán</t>
  </si>
  <si>
    <t>Islas Marianas del Norte</t>
  </si>
  <si>
    <t>Mónaco</t>
  </si>
  <si>
    <t>Mauritania</t>
  </si>
  <si>
    <t>Somalia</t>
  </si>
  <si>
    <t>Tuvalu</t>
  </si>
  <si>
    <t>Curazao</t>
  </si>
  <si>
    <t>República Democrática Popular Laos</t>
  </si>
  <si>
    <t>Gabón</t>
  </si>
  <si>
    <t>Níger</t>
  </si>
  <si>
    <t>República Centroafricana</t>
  </si>
  <si>
    <t>Seychelles</t>
  </si>
  <si>
    <t>Sudán</t>
  </si>
  <si>
    <t>Togo</t>
  </si>
  <si>
    <t>Islas Salomón</t>
  </si>
  <si>
    <t>Papúa Nueva Guinea</t>
  </si>
  <si>
    <t>Nueva Caledonia</t>
  </si>
  <si>
    <t>Guadalupe</t>
  </si>
  <si>
    <t>POR SEXO, SEGÚN PAÍS DE DOMICILIO PERMANENTE: MAYO 2025-26 (P)</t>
  </si>
  <si>
    <t>Mayo</t>
  </si>
  <si>
    <t>San Marino</t>
  </si>
  <si>
    <t>Afganistán</t>
  </si>
  <si>
    <t>Bután</t>
  </si>
  <si>
    <t>Maldivas</t>
  </si>
  <si>
    <t>Tayikistán</t>
  </si>
  <si>
    <t>Chad</t>
  </si>
  <si>
    <t>Gambia</t>
  </si>
  <si>
    <t>Liberia</t>
  </si>
  <si>
    <t>Sierra Leona</t>
  </si>
  <si>
    <t>Guam</t>
  </si>
  <si>
    <t>Bahréin</t>
  </si>
  <si>
    <t>Islas Vírgenes (E.U.A)</t>
  </si>
  <si>
    <t>Escocia</t>
  </si>
  <si>
    <t>Islas Feroe</t>
  </si>
  <si>
    <t>Brunéi</t>
  </si>
  <si>
    <t>Guinea Bissau</t>
  </si>
  <si>
    <t>Lesoto</t>
  </si>
  <si>
    <t>Malaui</t>
  </si>
  <si>
    <t>Santo Tomé y Príncipe</t>
  </si>
  <si>
    <t>Suazilandia</t>
  </si>
  <si>
    <t>Kiribati</t>
  </si>
  <si>
    <t>Samoa Occidental</t>
  </si>
  <si>
    <t>Tonga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</si>
</sst>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;&quot;-&quot;;&quot;-&quot;"/>
    <numFmt numFmtId="165" formatCode="#,##0;&quot;-&quot;;&quot;-&quot;;"/>
    <numFmt numFmtId="166" formatCode="#,##0.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10243E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Border="1"/>
    <xf numFmtId="0" fontId="2" fillId="0" borderId="0" xfId="0" applyFont="1"/>
    <xf numFmtId="0" fontId="4" fillId="0" borderId="0" xfId="0" applyFont="1" applyBorder="1"/>
    <xf numFmtId="0" fontId="4" fillId="0" borderId="0" xfId="0" applyFont="1"/>
    <xf numFmtId="0" fontId="2" fillId="0" borderId="0" xfId="0" applyFont="1" applyAlignment="1">
      <alignment vertical="top"/>
    </xf>
    <xf numFmtId="3" fontId="3" fillId="0" borderId="0" xfId="0" applyNumberFormat="1" applyFont="1" applyAlignment="1" applyProtection="1">
      <alignment horizontal="center"/>
    </xf>
    <xf numFmtId="3" fontId="3" fillId="0" borderId="0" xfId="0" applyNumberFormat="1" applyFont="1" applyAlignment="1" applyProtection="1">
      <alignment horizontal="right"/>
    </xf>
    <xf numFmtId="1" fontId="5" fillId="2" borderId="1" xfId="0" applyNumberFormat="1" applyFont="1" applyFill="1" applyBorder="1" applyAlignment="1" applyProtection="1">
      <alignment horizontal="center" vertical="center"/>
    </xf>
    <xf numFmtId="3" fontId="2" fillId="0" borderId="2" xfId="0" applyNumberFormat="1" applyFont="1" applyBorder="1"/>
    <xf numFmtId="0" fontId="2" fillId="0" borderId="3" xfId="0" applyFont="1" applyBorder="1"/>
    <xf numFmtId="165" fontId="4" fillId="0" borderId="3" xfId="0" applyNumberFormat="1" applyFont="1" applyBorder="1"/>
    <xf numFmtId="165" fontId="4" fillId="0" borderId="2" xfId="0" applyNumberFormat="1" applyFont="1" applyBorder="1" applyAlignment="1">
      <alignment horizontal="right"/>
    </xf>
    <xf numFmtId="165" fontId="2" fillId="0" borderId="3" xfId="0" applyNumberFormat="1" applyFont="1" applyBorder="1"/>
    <xf numFmtId="165" fontId="4" fillId="0" borderId="2" xfId="0" applyNumberFormat="1" applyFont="1" applyFill="1" applyBorder="1" applyAlignment="1">
      <alignment horizontal="right"/>
    </xf>
    <xf numFmtId="165" fontId="4" fillId="0" borderId="4" xfId="0" applyNumberFormat="1" applyFont="1" applyBorder="1" applyAlignment="1">
      <alignment horizontal="right"/>
    </xf>
    <xf numFmtId="165" fontId="2" fillId="0" borderId="4" xfId="0" applyNumberFormat="1" applyFont="1" applyBorder="1" applyAlignment="1">
      <alignment horizontal="right"/>
    </xf>
    <xf numFmtId="165" fontId="4" fillId="0" borderId="3" xfId="0" applyNumberFormat="1" applyFont="1" applyBorder="1" applyAlignment="1">
      <alignment horizontal="right"/>
    </xf>
    <xf numFmtId="165" fontId="2" fillId="0" borderId="4" xfId="0" applyNumberFormat="1" applyFont="1" applyBorder="1"/>
    <xf numFmtId="165" fontId="4" fillId="0" borderId="4" xfId="0" applyNumberFormat="1" applyFont="1" applyBorder="1"/>
    <xf numFmtId="165" fontId="2" fillId="0" borderId="0" xfId="0" applyNumberFormat="1" applyFont="1" applyAlignment="1">
      <alignment horizontal="right"/>
    </xf>
    <xf numFmtId="0" fontId="2" fillId="0" borderId="0" xfId="0" applyFont="1" applyFill="1" applyBorder="1"/>
    <xf numFmtId="165" fontId="2" fillId="0" borderId="4" xfId="0" applyNumberFormat="1" applyFont="1" applyFill="1" applyBorder="1" applyAlignment="1">
      <alignment horizontal="right"/>
    </xf>
    <xf numFmtId="0" fontId="2" fillId="0" borderId="5" xfId="0" applyFont="1" applyBorder="1"/>
    <xf numFmtId="0" fontId="2" fillId="0" borderId="6" xfId="0" applyFont="1" applyBorder="1"/>
    <xf numFmtId="3" fontId="2" fillId="0" borderId="5" xfId="0" applyNumberFormat="1" applyFont="1" applyBorder="1"/>
    <xf numFmtId="3" fontId="2" fillId="0" borderId="0" xfId="0" applyNumberFormat="1" applyFont="1" applyBorder="1"/>
    <xf numFmtId="49" fontId="1" fillId="0" borderId="0" xfId="0" applyNumberFormat="1" applyFont="1" applyFill="1" applyAlignment="1" applyProtection="1">
      <alignment horizontal="left"/>
    </xf>
    <xf numFmtId="3" fontId="1" fillId="0" borderId="0" xfId="0" applyNumberFormat="1" applyFont="1" applyFill="1" applyAlignment="1" applyProtection="1">
      <alignment horizontal="left"/>
    </xf>
    <xf numFmtId="3" fontId="1" fillId="0" borderId="0" xfId="0" applyNumberFormat="1" applyFont="1" applyFill="1" applyAlignment="1" applyProtection="1">
      <alignment horizontal="right"/>
    </xf>
    <xf numFmtId="3" fontId="1" fillId="0" borderId="0" xfId="0" applyNumberFormat="1" applyFont="1" applyFill="1" applyProtection="1"/>
    <xf numFmtId="3" fontId="2" fillId="0" borderId="0" xfId="0" applyNumberFormat="1" applyFont="1"/>
    <xf numFmtId="3" fontId="4" fillId="0" borderId="2" xfId="0" applyNumberFormat="1" applyFont="1" applyFill="1" applyBorder="1" applyAlignment="1">
      <alignment horizontal="right"/>
    </xf>
    <xf numFmtId="165" fontId="2" fillId="0" borderId="0" xfId="0" applyNumberFormat="1" applyFont="1" applyBorder="1"/>
    <xf numFmtId="0" fontId="2" fillId="0" borderId="4" xfId="0" applyFont="1" applyBorder="1"/>
    <xf numFmtId="164" fontId="4" fillId="0" borderId="4" xfId="0" applyNumberFormat="1" applyFont="1" applyBorder="1" applyAlignment="1">
      <alignment horizontal="right"/>
    </xf>
    <xf numFmtId="165" fontId="4" fillId="0" borderId="4" xfId="0" applyNumberFormat="1" applyFont="1" applyFill="1" applyBorder="1" applyAlignment="1">
      <alignment horizontal="right"/>
    </xf>
    <xf numFmtId="165" fontId="2" fillId="0" borderId="3" xfId="0" applyNumberFormat="1" applyFont="1" applyFill="1" applyBorder="1"/>
    <xf numFmtId="165" fontId="2" fillId="0" borderId="0" xfId="0" applyNumberFormat="1" applyFont="1"/>
    <xf numFmtId="165" fontId="4" fillId="0" borderId="0" xfId="0" applyNumberFormat="1" applyFont="1" applyFill="1" applyBorder="1" applyAlignment="1">
      <alignment horizontal="right"/>
    </xf>
    <xf numFmtId="165" fontId="2" fillId="0" borderId="7" xfId="0" applyNumberFormat="1" applyFont="1" applyBorder="1"/>
    <xf numFmtId="0" fontId="2" fillId="0" borderId="0" xfId="0" applyFont="1" applyFill="1"/>
    <xf numFmtId="3" fontId="1" fillId="0" borderId="0" xfId="0" applyNumberFormat="1" applyFont="1" applyFill="1" applyAlignment="1" applyProtection="1">
      <alignment horizontal="center" wrapText="1"/>
    </xf>
    <xf numFmtId="3" fontId="5" fillId="2" borderId="1" xfId="0" applyNumberFormat="1" applyFont="1" applyFill="1" applyBorder="1" applyAlignment="1" applyProtection="1">
      <alignment horizontal="center" vertical="center" wrapText="1"/>
    </xf>
    <xf numFmtId="166" fontId="1" fillId="0" borderId="0" xfId="0" applyNumberFormat="1" applyFont="1" applyAlignment="1" applyProtection="1">
      <alignment horizontal="right"/>
    </xf>
    <xf numFmtId="166" fontId="2" fillId="0" borderId="3" xfId="0" applyNumberFormat="1" applyFont="1" applyBorder="1"/>
    <xf numFmtId="166" fontId="2" fillId="0" borderId="3" xfId="0" applyNumberFormat="1" applyFont="1" applyBorder="1" applyAlignment="1">
      <alignment horizontal="right"/>
    </xf>
    <xf numFmtId="166" fontId="2" fillId="0" borderId="7" xfId="0" applyNumberFormat="1" applyFont="1" applyBorder="1"/>
    <xf numFmtId="166" fontId="2" fillId="0" borderId="0" xfId="0" applyNumberFormat="1" applyFont="1" applyBorder="1"/>
    <xf numFmtId="166" fontId="3" fillId="0" borderId="0" xfId="0" applyNumberFormat="1" applyFont="1" applyFill="1" applyProtection="1"/>
    <xf numFmtId="166" fontId="2" fillId="0" borderId="0" xfId="0" applyNumberFormat="1" applyFont="1"/>
    <xf numFmtId="3" fontId="4" fillId="0" borderId="0" xfId="0" applyNumberFormat="1" applyFont="1" applyBorder="1" applyAlignment="1">
      <alignment horizontal="center"/>
    </xf>
    <xf numFmtId="3" fontId="1" fillId="0" borderId="0" xfId="0" applyNumberFormat="1" applyFont="1" applyFill="1" applyAlignment="1" applyProtection="1">
      <alignment horizontal="center"/>
    </xf>
    <xf numFmtId="3" fontId="3" fillId="0" borderId="0" xfId="0" applyNumberFormat="1" applyFont="1" applyFill="1" applyAlignment="1" applyProtection="1">
      <alignment horizontal="center" wrapText="1"/>
    </xf>
    <xf numFmtId="3" fontId="1" fillId="0" borderId="0" xfId="0" applyNumberFormat="1" applyFont="1" applyFill="1" applyAlignment="1" applyProtection="1">
      <alignment horizontal="center" wrapText="1"/>
    </xf>
    <xf numFmtId="3" fontId="3" fillId="0" borderId="0" xfId="0" applyNumberFormat="1" applyFont="1" applyFill="1" applyAlignment="1" applyProtection="1">
      <alignment horizontal="center"/>
    </xf>
    <xf numFmtId="3" fontId="5" fillId="2" borderId="1" xfId="0" applyNumberFormat="1" applyFont="1" applyFill="1" applyBorder="1" applyAlignment="1" applyProtection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/>
    </xf>
    <xf numFmtId="166" fontId="5" fillId="2" borderId="1" xfId="0" applyNumberFormat="1" applyFont="1" applyFill="1" applyBorder="1" applyAlignment="1" applyProtection="1">
      <alignment horizontal="center" vertical="center" wrapText="1"/>
    </xf>
    <xf numFmtId="1" fontId="5" fillId="2" borderId="1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3"/>
  <sheetViews>
    <sheetView tabSelected="1" zoomScaleNormal="100" workbookViewId="0">
      <selection sqref="A1:G1"/>
    </sheetView>
  </sheetViews>
  <sheetFormatPr baseColWidth="10" defaultRowHeight="12.75" x14ac:dyDescent="0.2"/>
  <cols>
    <col min="1" max="1" width="2.7109375" style="2" customWidth="1"/>
    <col min="2" max="2" width="42.42578125" style="2" customWidth="1"/>
    <col min="3" max="3" width="11.140625" style="2" customWidth="1"/>
    <col min="4" max="4" width="11.7109375" style="31" customWidth="1"/>
    <col min="5" max="5" width="10.85546875" style="50" customWidth="1"/>
    <col min="6" max="6" width="10.85546875" style="2" customWidth="1"/>
    <col min="7" max="7" width="11.42578125" style="2" customWidth="1"/>
    <col min="8" max="16384" width="11.42578125" style="2"/>
  </cols>
  <sheetData>
    <row r="1" spans="1:8" ht="15.95" customHeight="1" x14ac:dyDescent="0.2">
      <c r="A1" s="52" t="s">
        <v>0</v>
      </c>
      <c r="B1" s="52"/>
      <c r="C1" s="52"/>
      <c r="D1" s="52"/>
      <c r="E1" s="52"/>
      <c r="F1" s="52"/>
      <c r="G1" s="52"/>
    </row>
    <row r="2" spans="1:8" s="4" customFormat="1" ht="15.95" customHeight="1" x14ac:dyDescent="0.2">
      <c r="A2" s="53" t="s">
        <v>1</v>
      </c>
      <c r="B2" s="53"/>
      <c r="C2" s="53"/>
      <c r="D2" s="53"/>
      <c r="E2" s="53"/>
      <c r="F2" s="53"/>
      <c r="G2" s="53"/>
    </row>
    <row r="3" spans="1:8" ht="15.95" customHeight="1" x14ac:dyDescent="0.2">
      <c r="A3" s="54" t="s">
        <v>2</v>
      </c>
      <c r="B3" s="54"/>
      <c r="C3" s="54"/>
      <c r="D3" s="54"/>
      <c r="E3" s="54"/>
      <c r="F3" s="54"/>
      <c r="G3" s="54"/>
    </row>
    <row r="4" spans="1:8" ht="15.6" customHeight="1" x14ac:dyDescent="0.2">
      <c r="A4" s="42"/>
      <c r="B4" s="54"/>
      <c r="C4" s="54"/>
      <c r="D4" s="54"/>
      <c r="E4" s="54"/>
    </row>
    <row r="5" spans="1:8" s="5" customFormat="1" ht="17.45" customHeight="1" x14ac:dyDescent="0.2">
      <c r="A5" s="53" t="s">
        <v>3</v>
      </c>
      <c r="B5" s="53"/>
      <c r="C5" s="53"/>
      <c r="D5" s="53"/>
      <c r="E5" s="53"/>
      <c r="F5" s="53"/>
      <c r="G5" s="53"/>
    </row>
    <row r="6" spans="1:8" ht="17.45" customHeight="1" x14ac:dyDescent="0.2">
      <c r="A6" s="55" t="s">
        <v>198</v>
      </c>
      <c r="B6" s="55"/>
      <c r="C6" s="55"/>
      <c r="D6" s="55"/>
      <c r="E6" s="55"/>
      <c r="F6" s="55"/>
      <c r="G6" s="55"/>
    </row>
    <row r="7" spans="1:8" ht="12.95" customHeight="1" x14ac:dyDescent="0.2">
      <c r="A7" s="6"/>
      <c r="B7" s="6"/>
      <c r="C7" s="7"/>
      <c r="D7" s="7"/>
      <c r="E7" s="44"/>
    </row>
    <row r="8" spans="1:8" ht="24" customHeight="1" x14ac:dyDescent="0.2">
      <c r="A8" s="56" t="s">
        <v>4</v>
      </c>
      <c r="B8" s="56"/>
      <c r="C8" s="56" t="s">
        <v>5</v>
      </c>
      <c r="D8" s="56"/>
      <c r="E8" s="56"/>
      <c r="F8" s="56"/>
      <c r="G8" s="56"/>
    </row>
    <row r="9" spans="1:8" s="4" customFormat="1" ht="24" customHeight="1" x14ac:dyDescent="0.2">
      <c r="A9" s="56"/>
      <c r="B9" s="56"/>
      <c r="C9" s="57" t="s">
        <v>199</v>
      </c>
      <c r="D9" s="57"/>
      <c r="E9" s="58" t="s">
        <v>168</v>
      </c>
      <c r="F9" s="59">
        <v>2026</v>
      </c>
      <c r="G9" s="59"/>
    </row>
    <row r="10" spans="1:8" ht="24" customHeight="1" x14ac:dyDescent="0.2">
      <c r="A10" s="56"/>
      <c r="B10" s="56"/>
      <c r="C10" s="8">
        <v>2025</v>
      </c>
      <c r="D10" s="8">
        <v>2026</v>
      </c>
      <c r="E10" s="58"/>
      <c r="F10" s="43" t="s">
        <v>6</v>
      </c>
      <c r="G10" s="43" t="s">
        <v>7</v>
      </c>
    </row>
    <row r="11" spans="1:8" ht="12.95" customHeight="1" x14ac:dyDescent="0.2">
      <c r="A11" s="1"/>
      <c r="B11" s="1"/>
      <c r="C11" s="34"/>
      <c r="D11" s="9"/>
      <c r="E11" s="45"/>
      <c r="F11" s="10"/>
      <c r="G11" s="10"/>
    </row>
    <row r="12" spans="1:8" ht="26.1" customHeight="1" x14ac:dyDescent="0.2">
      <c r="A12" s="51" t="s">
        <v>8</v>
      </c>
      <c r="B12" s="51"/>
      <c r="C12" s="35">
        <f>SUM(C13,C17,C24,C44,C57,C104,C153,C204)</f>
        <v>166026</v>
      </c>
      <c r="D12" s="32">
        <f>SUM(D13,D17,D24,D44,D57,D104,D153,D204)</f>
        <v>199295</v>
      </c>
      <c r="E12" s="46">
        <f>(((D12/C12-1)*100))</f>
        <v>20.038427716140838</v>
      </c>
      <c r="F12" s="15">
        <f>SUM(F13,F17,F24,F44,F57,F104,F153,F204)</f>
        <v>104351</v>
      </c>
      <c r="G12" s="17">
        <f>SUM(G13,G17,G24,G44,G57,G104,G153,G204)</f>
        <v>94944</v>
      </c>
      <c r="H12" s="38"/>
    </row>
    <row r="13" spans="1:8" s="4" customFormat="1" ht="24.95" customHeight="1" x14ac:dyDescent="0.2">
      <c r="A13" s="1" t="s">
        <v>9</v>
      </c>
      <c r="B13" s="3"/>
      <c r="C13" s="36">
        <f>SUM(C14:C16)</f>
        <v>44634</v>
      </c>
      <c r="D13" s="14">
        <f>SUM(D14:D16)</f>
        <v>54865</v>
      </c>
      <c r="E13" s="46">
        <f>(((D13/C13-1)*100))</f>
        <v>22.921987722364111</v>
      </c>
      <c r="F13" s="11">
        <f>SUM(F14:F16)</f>
        <v>29250</v>
      </c>
      <c r="G13" s="11">
        <f>SUM(G14:G16)</f>
        <v>25615</v>
      </c>
    </row>
    <row r="14" spans="1:8" s="4" customFormat="1" ht="17.100000000000001" customHeight="1" x14ac:dyDescent="0.2">
      <c r="A14" s="1"/>
      <c r="B14" s="1" t="s">
        <v>10</v>
      </c>
      <c r="C14" s="22">
        <v>3362</v>
      </c>
      <c r="D14" s="14">
        <f>SUM(F14:G14)</f>
        <v>4048</v>
      </c>
      <c r="E14" s="46">
        <f t="shared" ref="E14:E58" si="0">(((D14/C14-1)*100))</f>
        <v>20.404521118381915</v>
      </c>
      <c r="F14" s="13">
        <v>2272</v>
      </c>
      <c r="G14" s="13">
        <v>1776</v>
      </c>
    </row>
    <row r="15" spans="1:8" ht="17.100000000000001" customHeight="1" x14ac:dyDescent="0.2">
      <c r="A15" s="1"/>
      <c r="B15" s="21" t="s">
        <v>11</v>
      </c>
      <c r="C15" s="16">
        <v>35290</v>
      </c>
      <c r="D15" s="14">
        <f>SUM(F15:G15)</f>
        <v>40677</v>
      </c>
      <c r="E15" s="46">
        <f t="shared" si="0"/>
        <v>15.264947577217347</v>
      </c>
      <c r="F15" s="13">
        <v>21462</v>
      </c>
      <c r="G15" s="13">
        <v>19215</v>
      </c>
    </row>
    <row r="16" spans="1:8" ht="17.100000000000001" customHeight="1" x14ac:dyDescent="0.2">
      <c r="A16" s="1"/>
      <c r="B16" s="1" t="s">
        <v>12</v>
      </c>
      <c r="C16" s="16">
        <v>5982</v>
      </c>
      <c r="D16" s="14">
        <f>SUM(F16:G16)</f>
        <v>10140</v>
      </c>
      <c r="E16" s="46">
        <f t="shared" si="0"/>
        <v>69.508525576730193</v>
      </c>
      <c r="F16" s="13">
        <v>5516</v>
      </c>
      <c r="G16" s="13">
        <v>4624</v>
      </c>
    </row>
    <row r="17" spans="1:8" s="4" customFormat="1" ht="24.95" customHeight="1" x14ac:dyDescent="0.2">
      <c r="A17" s="1" t="s">
        <v>13</v>
      </c>
      <c r="B17" s="3"/>
      <c r="C17" s="36">
        <f>SUM(C18:C23)</f>
        <v>18690</v>
      </c>
      <c r="D17" s="14">
        <f>SUM(D18:D23)</f>
        <v>19439</v>
      </c>
      <c r="E17" s="46">
        <f t="shared" si="0"/>
        <v>4.0074906367041141</v>
      </c>
      <c r="F17" s="36">
        <f t="shared" ref="F17:G17" si="1">SUM(F18:F23)</f>
        <v>10120</v>
      </c>
      <c r="G17" s="39">
        <f t="shared" si="1"/>
        <v>9319</v>
      </c>
      <c r="H17" s="3"/>
    </row>
    <row r="18" spans="1:8" ht="17.100000000000001" customHeight="1" x14ac:dyDescent="0.2">
      <c r="A18" s="1"/>
      <c r="B18" s="1" t="s">
        <v>14</v>
      </c>
      <c r="C18" s="16">
        <v>240</v>
      </c>
      <c r="D18" s="14">
        <f t="shared" ref="D18:D23" si="2">SUM(F18:G18)</f>
        <v>273</v>
      </c>
      <c r="E18" s="46">
        <f t="shared" si="0"/>
        <v>13.749999999999996</v>
      </c>
      <c r="F18" s="13">
        <v>132</v>
      </c>
      <c r="G18" s="13">
        <v>141</v>
      </c>
    </row>
    <row r="19" spans="1:8" ht="17.100000000000001" customHeight="1" x14ac:dyDescent="0.2">
      <c r="A19" s="1"/>
      <c r="B19" s="1" t="s">
        <v>15</v>
      </c>
      <c r="C19" s="16">
        <v>5887</v>
      </c>
      <c r="D19" s="14">
        <f t="shared" si="2"/>
        <v>6441</v>
      </c>
      <c r="E19" s="46">
        <f t="shared" si="0"/>
        <v>9.4105656531340287</v>
      </c>
      <c r="F19" s="13">
        <v>3515</v>
      </c>
      <c r="G19" s="13">
        <v>2926</v>
      </c>
    </row>
    <row r="20" spans="1:8" ht="17.100000000000001" customHeight="1" x14ac:dyDescent="0.2">
      <c r="A20" s="1"/>
      <c r="B20" s="1" t="s">
        <v>16</v>
      </c>
      <c r="C20" s="16">
        <v>2953</v>
      </c>
      <c r="D20" s="14">
        <f t="shared" si="2"/>
        <v>3085</v>
      </c>
      <c r="E20" s="46">
        <f t="shared" si="0"/>
        <v>4.4700304774805355</v>
      </c>
      <c r="F20" s="13">
        <v>1512</v>
      </c>
      <c r="G20" s="13">
        <v>1573</v>
      </c>
    </row>
    <row r="21" spans="1:8" ht="17.100000000000001" customHeight="1" x14ac:dyDescent="0.2">
      <c r="A21" s="1"/>
      <c r="B21" s="1" t="s">
        <v>17</v>
      </c>
      <c r="C21" s="16">
        <v>4461</v>
      </c>
      <c r="D21" s="12">
        <f t="shared" si="2"/>
        <v>4525</v>
      </c>
      <c r="E21" s="46">
        <f t="shared" si="0"/>
        <v>1.4346559067473619</v>
      </c>
      <c r="F21" s="13">
        <v>2495</v>
      </c>
      <c r="G21" s="13">
        <v>2030</v>
      </c>
    </row>
    <row r="22" spans="1:8" ht="17.100000000000001" customHeight="1" x14ac:dyDescent="0.2">
      <c r="A22" s="1"/>
      <c r="B22" s="1" t="s">
        <v>18</v>
      </c>
      <c r="C22" s="16">
        <v>3038</v>
      </c>
      <c r="D22" s="12">
        <f t="shared" si="2"/>
        <v>2878</v>
      </c>
      <c r="E22" s="46">
        <f t="shared" si="0"/>
        <v>-5.2666227781435149</v>
      </c>
      <c r="F22" s="13">
        <v>1454</v>
      </c>
      <c r="G22" s="13">
        <v>1424</v>
      </c>
    </row>
    <row r="23" spans="1:8" ht="17.100000000000001" customHeight="1" x14ac:dyDescent="0.2">
      <c r="A23" s="1"/>
      <c r="B23" s="1" t="s">
        <v>19</v>
      </c>
      <c r="C23" s="16">
        <v>2111</v>
      </c>
      <c r="D23" s="12">
        <f t="shared" si="2"/>
        <v>2237</v>
      </c>
      <c r="E23" s="46">
        <f t="shared" si="0"/>
        <v>5.9687351965892921</v>
      </c>
      <c r="F23" s="13">
        <v>1012</v>
      </c>
      <c r="G23" s="13">
        <v>1225</v>
      </c>
    </row>
    <row r="24" spans="1:8" s="4" customFormat="1" ht="24.95" customHeight="1" x14ac:dyDescent="0.2">
      <c r="A24" s="1" t="s">
        <v>20</v>
      </c>
      <c r="B24" s="3"/>
      <c r="C24" s="15">
        <f>SUM(C25:C43)</f>
        <v>9328</v>
      </c>
      <c r="D24" s="12">
        <f>SUM(D25:D43)</f>
        <v>10769</v>
      </c>
      <c r="E24" s="46">
        <f t="shared" si="0"/>
        <v>15.448113207547177</v>
      </c>
      <c r="F24" s="15">
        <f>SUM(F25:F43)</f>
        <v>4527</v>
      </c>
      <c r="G24" s="17">
        <f>SUM(G25:G43)</f>
        <v>6242</v>
      </c>
    </row>
    <row r="25" spans="1:8" ht="17.100000000000001" customHeight="1" x14ac:dyDescent="0.2">
      <c r="A25" s="1"/>
      <c r="B25" s="1" t="s">
        <v>21</v>
      </c>
      <c r="C25" s="16">
        <v>31</v>
      </c>
      <c r="D25" s="12">
        <f>SUM(F25:G25)</f>
        <v>75</v>
      </c>
      <c r="E25" s="46">
        <f t="shared" si="0"/>
        <v>141.93548387096774</v>
      </c>
      <c r="F25" s="13">
        <v>27</v>
      </c>
      <c r="G25" s="13">
        <v>48</v>
      </c>
    </row>
    <row r="26" spans="1:8" ht="17.100000000000001" customHeight="1" x14ac:dyDescent="0.2">
      <c r="A26" s="1"/>
      <c r="B26" s="2" t="s">
        <v>22</v>
      </c>
      <c r="C26" s="16">
        <v>2</v>
      </c>
      <c r="D26" s="12">
        <f t="shared" ref="D26:D65" si="3">SUM(F26:G26)</f>
        <v>2</v>
      </c>
      <c r="E26" s="46" t="s">
        <v>179</v>
      </c>
      <c r="F26" s="13">
        <v>0</v>
      </c>
      <c r="G26" s="13">
        <v>2</v>
      </c>
    </row>
    <row r="27" spans="1:8" ht="17.100000000000001" customHeight="1" x14ac:dyDescent="0.2">
      <c r="A27" s="1"/>
      <c r="B27" s="1" t="s">
        <v>23</v>
      </c>
      <c r="C27" s="16">
        <v>502</v>
      </c>
      <c r="D27" s="12">
        <f t="shared" ref="D27:D41" si="4">SUM(F27:G27)</f>
        <v>787</v>
      </c>
      <c r="E27" s="46">
        <f t="shared" si="0"/>
        <v>56.772908366533855</v>
      </c>
      <c r="F27" s="13">
        <v>316</v>
      </c>
      <c r="G27" s="13">
        <v>471</v>
      </c>
    </row>
    <row r="28" spans="1:8" ht="17.100000000000001" customHeight="1" x14ac:dyDescent="0.2">
      <c r="A28" s="1"/>
      <c r="B28" s="1" t="s">
        <v>24</v>
      </c>
      <c r="C28" s="16">
        <v>710</v>
      </c>
      <c r="D28" s="12">
        <f t="shared" si="4"/>
        <v>1075</v>
      </c>
      <c r="E28" s="46">
        <f t="shared" si="0"/>
        <v>51.408450704225352</v>
      </c>
      <c r="F28" s="13">
        <v>413</v>
      </c>
      <c r="G28" s="13">
        <v>662</v>
      </c>
    </row>
    <row r="29" spans="1:8" ht="17.100000000000001" customHeight="1" x14ac:dyDescent="0.2">
      <c r="A29" s="1"/>
      <c r="B29" s="1" t="s">
        <v>25</v>
      </c>
      <c r="C29" s="16">
        <v>2366</v>
      </c>
      <c r="D29" s="12">
        <f t="shared" ref="D29:D30" si="5">SUM(F29:G29)</f>
        <v>2156</v>
      </c>
      <c r="E29" s="46">
        <f t="shared" si="0"/>
        <v>-8.875739644970416</v>
      </c>
      <c r="F29" s="13">
        <v>1080</v>
      </c>
      <c r="G29" s="13">
        <v>1076</v>
      </c>
    </row>
    <row r="30" spans="1:8" ht="17.100000000000001" customHeight="1" x14ac:dyDescent="0.2">
      <c r="A30" s="1"/>
      <c r="B30" s="2" t="s">
        <v>186</v>
      </c>
      <c r="C30" s="16">
        <v>1</v>
      </c>
      <c r="D30" s="12">
        <f t="shared" si="5"/>
        <v>1</v>
      </c>
      <c r="E30" s="46" t="s">
        <v>179</v>
      </c>
      <c r="F30" s="13">
        <v>1</v>
      </c>
      <c r="G30" s="13">
        <v>0</v>
      </c>
    </row>
    <row r="31" spans="1:8" ht="17.100000000000001" customHeight="1" x14ac:dyDescent="0.2">
      <c r="A31" s="1"/>
      <c r="B31" s="1" t="s">
        <v>26</v>
      </c>
      <c r="C31" s="16">
        <v>31</v>
      </c>
      <c r="D31" s="12">
        <f t="shared" si="3"/>
        <v>54</v>
      </c>
      <c r="E31" s="46">
        <f t="shared" si="0"/>
        <v>74.193548387096769</v>
      </c>
      <c r="F31" s="13">
        <v>21</v>
      </c>
      <c r="G31" s="13">
        <v>33</v>
      </c>
    </row>
    <row r="32" spans="1:8" ht="17.100000000000001" customHeight="1" x14ac:dyDescent="0.2">
      <c r="A32" s="1"/>
      <c r="B32" s="1" t="s">
        <v>27</v>
      </c>
      <c r="C32" s="16">
        <v>41</v>
      </c>
      <c r="D32" s="12">
        <f t="shared" si="4"/>
        <v>86</v>
      </c>
      <c r="E32" s="46">
        <f t="shared" si="0"/>
        <v>109.75609756097562</v>
      </c>
      <c r="F32" s="13">
        <v>46</v>
      </c>
      <c r="G32" s="13">
        <v>40</v>
      </c>
    </row>
    <row r="33" spans="1:7" ht="17.100000000000001" customHeight="1" x14ac:dyDescent="0.2">
      <c r="A33" s="1"/>
      <c r="B33" s="1" t="s">
        <v>197</v>
      </c>
      <c r="C33" s="16">
        <v>2</v>
      </c>
      <c r="D33" s="12">
        <f t="shared" si="4"/>
        <v>0</v>
      </c>
      <c r="E33" s="46">
        <f t="shared" si="0"/>
        <v>-100</v>
      </c>
      <c r="F33" s="13">
        <v>0</v>
      </c>
      <c r="G33" s="13">
        <v>0</v>
      </c>
    </row>
    <row r="34" spans="1:7" ht="17.100000000000001" customHeight="1" x14ac:dyDescent="0.2">
      <c r="A34" s="1"/>
      <c r="B34" s="1" t="s">
        <v>28</v>
      </c>
      <c r="C34" s="16">
        <v>97</v>
      </c>
      <c r="D34" s="12">
        <f t="shared" si="4"/>
        <v>92</v>
      </c>
      <c r="E34" s="46">
        <f t="shared" si="0"/>
        <v>-5.1546391752577359</v>
      </c>
      <c r="F34" s="13">
        <v>62</v>
      </c>
      <c r="G34" s="13">
        <v>30</v>
      </c>
    </row>
    <row r="35" spans="1:7" ht="17.100000000000001" customHeight="1" x14ac:dyDescent="0.2">
      <c r="A35" s="1"/>
      <c r="B35" s="2" t="s">
        <v>172</v>
      </c>
      <c r="C35" s="16">
        <v>0</v>
      </c>
      <c r="D35" s="12">
        <f t="shared" si="3"/>
        <v>1</v>
      </c>
      <c r="E35" s="46" t="s">
        <v>78</v>
      </c>
      <c r="F35" s="13">
        <v>0</v>
      </c>
      <c r="G35" s="13">
        <v>1</v>
      </c>
    </row>
    <row r="36" spans="1:7" ht="17.100000000000001" customHeight="1" x14ac:dyDescent="0.2">
      <c r="A36" s="1"/>
      <c r="B36" s="2" t="s">
        <v>211</v>
      </c>
      <c r="C36" s="16">
        <v>2</v>
      </c>
      <c r="D36" s="12">
        <f t="shared" si="3"/>
        <v>0</v>
      </c>
      <c r="E36" s="46">
        <f t="shared" si="0"/>
        <v>-100</v>
      </c>
      <c r="F36" s="13">
        <v>0</v>
      </c>
      <c r="G36" s="13">
        <v>0</v>
      </c>
    </row>
    <row r="37" spans="1:7" ht="17.100000000000001" customHeight="1" x14ac:dyDescent="0.2">
      <c r="A37" s="1"/>
      <c r="B37" s="1" t="s">
        <v>29</v>
      </c>
      <c r="C37" s="16">
        <v>2333</v>
      </c>
      <c r="D37" s="12">
        <f t="shared" si="3"/>
        <v>2893</v>
      </c>
      <c r="E37" s="46">
        <f t="shared" si="0"/>
        <v>24.003429061294469</v>
      </c>
      <c r="F37" s="13">
        <v>996</v>
      </c>
      <c r="G37" s="13">
        <v>1897</v>
      </c>
    </row>
    <row r="38" spans="1:7" ht="17.100000000000001" customHeight="1" x14ac:dyDescent="0.2">
      <c r="A38" s="1"/>
      <c r="B38" s="1" t="s">
        <v>30</v>
      </c>
      <c r="C38" s="16">
        <v>9</v>
      </c>
      <c r="D38" s="12">
        <f t="shared" si="4"/>
        <v>11</v>
      </c>
      <c r="E38" s="46">
        <f t="shared" si="0"/>
        <v>22.222222222222232</v>
      </c>
      <c r="F38" s="13">
        <v>8</v>
      </c>
      <c r="G38" s="13">
        <v>3</v>
      </c>
    </row>
    <row r="39" spans="1:7" ht="17.100000000000001" customHeight="1" x14ac:dyDescent="0.2">
      <c r="A39" s="1"/>
      <c r="B39" s="1" t="s">
        <v>31</v>
      </c>
      <c r="C39" s="16">
        <v>1409</v>
      </c>
      <c r="D39" s="12">
        <f t="shared" si="4"/>
        <v>1387</v>
      </c>
      <c r="E39" s="46">
        <f t="shared" si="0"/>
        <v>-1.5613910574875822</v>
      </c>
      <c r="F39" s="13">
        <v>689</v>
      </c>
      <c r="G39" s="13">
        <v>698</v>
      </c>
    </row>
    <row r="40" spans="1:7" ht="17.100000000000001" customHeight="1" x14ac:dyDescent="0.2">
      <c r="A40" s="1"/>
      <c r="B40" s="1" t="s">
        <v>32</v>
      </c>
      <c r="C40" s="16">
        <v>34</v>
      </c>
      <c r="D40" s="12">
        <f t="shared" si="4"/>
        <v>51</v>
      </c>
      <c r="E40" s="46">
        <f>(((D40/C40-1)*100))</f>
        <v>50</v>
      </c>
      <c r="F40" s="13">
        <v>27</v>
      </c>
      <c r="G40" s="13">
        <v>24</v>
      </c>
    </row>
    <row r="41" spans="1:7" ht="17.100000000000001" customHeight="1" x14ac:dyDescent="0.2">
      <c r="A41" s="1"/>
      <c r="B41" s="1" t="s">
        <v>33</v>
      </c>
      <c r="C41" s="16">
        <v>42</v>
      </c>
      <c r="D41" s="12">
        <f t="shared" si="4"/>
        <v>31</v>
      </c>
      <c r="E41" s="46">
        <f t="shared" ref="E41:E43" si="6">(((D41/C41-1)*100))</f>
        <v>-26.190476190476186</v>
      </c>
      <c r="F41" s="13">
        <v>19</v>
      </c>
      <c r="G41" s="13">
        <v>12</v>
      </c>
    </row>
    <row r="42" spans="1:7" ht="17.100000000000001" customHeight="1" x14ac:dyDescent="0.2">
      <c r="A42" s="1"/>
      <c r="B42" s="1" t="s">
        <v>34</v>
      </c>
      <c r="C42" s="16">
        <v>45</v>
      </c>
      <c r="D42" s="12">
        <f t="shared" si="3"/>
        <v>235</v>
      </c>
      <c r="E42" s="46">
        <f t="shared" si="6"/>
        <v>422.22222222222223</v>
      </c>
      <c r="F42" s="18">
        <v>106</v>
      </c>
      <c r="G42" s="13">
        <v>129</v>
      </c>
    </row>
    <row r="43" spans="1:7" ht="17.100000000000001" customHeight="1" x14ac:dyDescent="0.2">
      <c r="A43" s="1"/>
      <c r="B43" s="1" t="s">
        <v>35</v>
      </c>
      <c r="C43" s="16">
        <v>1671</v>
      </c>
      <c r="D43" s="12">
        <f t="shared" si="3"/>
        <v>1832</v>
      </c>
      <c r="E43" s="46">
        <f t="shared" si="6"/>
        <v>9.634949132256132</v>
      </c>
      <c r="F43" s="18">
        <v>716</v>
      </c>
      <c r="G43" s="13">
        <v>1116</v>
      </c>
    </row>
    <row r="44" spans="1:7" s="4" customFormat="1" ht="24.95" customHeight="1" x14ac:dyDescent="0.2">
      <c r="A44" s="1" t="s">
        <v>36</v>
      </c>
      <c r="B44" s="3"/>
      <c r="C44" s="15">
        <f>SUM(C45:C56)</f>
        <v>62128</v>
      </c>
      <c r="D44" s="12">
        <f>SUM(D45:D56)</f>
        <v>79183</v>
      </c>
      <c r="E44" s="46">
        <f t="shared" si="0"/>
        <v>27.451390677311348</v>
      </c>
      <c r="F44" s="19">
        <f>SUM(F45:F56)</f>
        <v>38315</v>
      </c>
      <c r="G44" s="11">
        <f>SUM(G45:G56)</f>
        <v>40868</v>
      </c>
    </row>
    <row r="45" spans="1:7" ht="15.95" customHeight="1" x14ac:dyDescent="0.2">
      <c r="A45" s="1"/>
      <c r="B45" s="1" t="s">
        <v>37</v>
      </c>
      <c r="C45" s="16">
        <v>6826</v>
      </c>
      <c r="D45" s="14">
        <f t="shared" ref="D45:D56" si="7">SUM(F45:G45)</f>
        <v>8670</v>
      </c>
      <c r="E45" s="46">
        <f t="shared" si="0"/>
        <v>27.01435687078817</v>
      </c>
      <c r="F45" s="18">
        <v>4436</v>
      </c>
      <c r="G45" s="13">
        <v>4234</v>
      </c>
    </row>
    <row r="46" spans="1:7" ht="15.95" customHeight="1" x14ac:dyDescent="0.2">
      <c r="A46" s="1"/>
      <c r="B46" s="1" t="s">
        <v>38</v>
      </c>
      <c r="C46" s="16">
        <v>612</v>
      </c>
      <c r="D46" s="12">
        <f t="shared" si="7"/>
        <v>941</v>
      </c>
      <c r="E46" s="46">
        <f t="shared" si="0"/>
        <v>53.758169934640534</v>
      </c>
      <c r="F46" s="18">
        <v>498</v>
      </c>
      <c r="G46" s="13">
        <v>443</v>
      </c>
    </row>
    <row r="47" spans="1:7" ht="15.95" customHeight="1" x14ac:dyDescent="0.2">
      <c r="A47" s="1"/>
      <c r="B47" s="1" t="s">
        <v>39</v>
      </c>
      <c r="C47" s="16">
        <v>6360</v>
      </c>
      <c r="D47" s="14">
        <f t="shared" si="7"/>
        <v>8031</v>
      </c>
      <c r="E47" s="46">
        <f t="shared" si="0"/>
        <v>26.273584905660385</v>
      </c>
      <c r="F47" s="18">
        <v>4202</v>
      </c>
      <c r="G47" s="13">
        <v>3829</v>
      </c>
    </row>
    <row r="48" spans="1:7" ht="15.95" customHeight="1" x14ac:dyDescent="0.2">
      <c r="A48" s="1"/>
      <c r="B48" s="1" t="s">
        <v>40</v>
      </c>
      <c r="C48" s="16">
        <v>2178</v>
      </c>
      <c r="D48" s="14">
        <f t="shared" si="7"/>
        <v>3028</v>
      </c>
      <c r="E48" s="46">
        <f t="shared" si="0"/>
        <v>39.026629935720834</v>
      </c>
      <c r="F48" s="18">
        <v>1658</v>
      </c>
      <c r="G48" s="13">
        <v>1370</v>
      </c>
    </row>
    <row r="49" spans="1:7" ht="15.95" customHeight="1" x14ac:dyDescent="0.2">
      <c r="A49" s="1"/>
      <c r="B49" s="1" t="s">
        <v>41</v>
      </c>
      <c r="C49" s="16">
        <v>24212</v>
      </c>
      <c r="D49" s="14">
        <f t="shared" si="7"/>
        <v>30060</v>
      </c>
      <c r="E49" s="46">
        <f t="shared" si="0"/>
        <v>24.153312407070882</v>
      </c>
      <c r="F49" s="16">
        <v>14171</v>
      </c>
      <c r="G49" s="20">
        <v>15889</v>
      </c>
    </row>
    <row r="50" spans="1:7" ht="15.95" customHeight="1" x14ac:dyDescent="0.2">
      <c r="A50" s="1"/>
      <c r="B50" s="1" t="s">
        <v>42</v>
      </c>
      <c r="C50" s="16">
        <v>9986</v>
      </c>
      <c r="D50" s="14">
        <f>SUM(F50:G50)</f>
        <v>12562</v>
      </c>
      <c r="E50" s="46">
        <f t="shared" si="0"/>
        <v>25.796114560384531</v>
      </c>
      <c r="F50" s="18">
        <v>5645</v>
      </c>
      <c r="G50" s="13">
        <v>6917</v>
      </c>
    </row>
    <row r="51" spans="1:7" ht="15.95" customHeight="1" x14ac:dyDescent="0.2">
      <c r="A51" s="1"/>
      <c r="B51" s="1" t="s">
        <v>43</v>
      </c>
      <c r="C51" s="16">
        <v>1010</v>
      </c>
      <c r="D51" s="14">
        <f t="shared" si="7"/>
        <v>1454</v>
      </c>
      <c r="E51" s="46">
        <f t="shared" si="0"/>
        <v>43.960396039603957</v>
      </c>
      <c r="F51" s="18">
        <v>610</v>
      </c>
      <c r="G51" s="13">
        <v>844</v>
      </c>
    </row>
    <row r="52" spans="1:7" ht="15.95" customHeight="1" x14ac:dyDescent="0.2">
      <c r="A52" s="1"/>
      <c r="B52" s="1" t="s">
        <v>44</v>
      </c>
      <c r="C52" s="16">
        <v>432</v>
      </c>
      <c r="D52" s="12">
        <f t="shared" si="7"/>
        <v>538</v>
      </c>
      <c r="E52" s="46">
        <f t="shared" si="0"/>
        <v>24.537037037037045</v>
      </c>
      <c r="F52" s="18">
        <v>249</v>
      </c>
      <c r="G52" s="13">
        <v>289</v>
      </c>
    </row>
    <row r="53" spans="1:7" ht="15.95" customHeight="1" x14ac:dyDescent="0.2">
      <c r="A53" s="1"/>
      <c r="B53" s="1" t="s">
        <v>45</v>
      </c>
      <c r="C53" s="16">
        <v>4106</v>
      </c>
      <c r="D53" s="12">
        <f t="shared" si="7"/>
        <v>5629</v>
      </c>
      <c r="E53" s="46">
        <f t="shared" si="0"/>
        <v>37.09206039941548</v>
      </c>
      <c r="F53" s="18">
        <v>2723</v>
      </c>
      <c r="G53" s="13">
        <v>2906</v>
      </c>
    </row>
    <row r="54" spans="1:7" ht="15.95" customHeight="1" x14ac:dyDescent="0.2">
      <c r="A54" s="1"/>
      <c r="B54" s="1" t="s">
        <v>46</v>
      </c>
      <c r="C54" s="16">
        <v>83</v>
      </c>
      <c r="D54" s="12">
        <f t="shared" si="7"/>
        <v>164</v>
      </c>
      <c r="E54" s="46">
        <f t="shared" si="0"/>
        <v>97.590361445783131</v>
      </c>
      <c r="F54" s="18">
        <v>80</v>
      </c>
      <c r="G54" s="13">
        <v>84</v>
      </c>
    </row>
    <row r="55" spans="1:7" ht="15.95" customHeight="1" x14ac:dyDescent="0.2">
      <c r="A55" s="1"/>
      <c r="B55" s="1" t="s">
        <v>47</v>
      </c>
      <c r="C55" s="16">
        <v>1111</v>
      </c>
      <c r="D55" s="12">
        <f t="shared" si="7"/>
        <v>1486</v>
      </c>
      <c r="E55" s="46">
        <f t="shared" si="0"/>
        <v>33.753375337533754</v>
      </c>
      <c r="F55" s="18">
        <v>821</v>
      </c>
      <c r="G55" s="13">
        <v>665</v>
      </c>
    </row>
    <row r="56" spans="1:7" ht="15.95" customHeight="1" x14ac:dyDescent="0.2">
      <c r="A56" s="1"/>
      <c r="B56" s="1" t="s">
        <v>48</v>
      </c>
      <c r="C56" s="16">
        <v>5212</v>
      </c>
      <c r="D56" s="12">
        <f t="shared" si="7"/>
        <v>6620</v>
      </c>
      <c r="E56" s="46">
        <f t="shared" si="0"/>
        <v>27.014581734458943</v>
      </c>
      <c r="F56" s="18">
        <v>3222</v>
      </c>
      <c r="G56" s="13">
        <v>3398</v>
      </c>
    </row>
    <row r="57" spans="1:7" s="4" customFormat="1" ht="24.95" customHeight="1" x14ac:dyDescent="0.2">
      <c r="A57" s="1" t="s">
        <v>49</v>
      </c>
      <c r="B57" s="3"/>
      <c r="C57" s="15">
        <f>SUM(C58:C103)</f>
        <v>20446</v>
      </c>
      <c r="D57" s="12">
        <f>SUM(D58:D103)</f>
        <v>23616</v>
      </c>
      <c r="E57" s="46">
        <f t="shared" si="0"/>
        <v>15.504255111024158</v>
      </c>
      <c r="F57" s="19">
        <f>SUM(F58:F103)</f>
        <v>14292</v>
      </c>
      <c r="G57" s="11">
        <f>SUM(G58:G103)</f>
        <v>9324</v>
      </c>
    </row>
    <row r="58" spans="1:7" ht="15.95" customHeight="1" x14ac:dyDescent="0.2">
      <c r="A58" s="1"/>
      <c r="B58" s="1" t="s">
        <v>50</v>
      </c>
      <c r="C58" s="16">
        <v>4</v>
      </c>
      <c r="D58" s="12">
        <f t="shared" ref="D58:D64" si="8">SUM(F58:G58)</f>
        <v>2</v>
      </c>
      <c r="E58" s="46">
        <f t="shared" si="0"/>
        <v>-50</v>
      </c>
      <c r="F58" s="18">
        <v>0</v>
      </c>
      <c r="G58" s="13">
        <v>2</v>
      </c>
    </row>
    <row r="59" spans="1:7" ht="15.95" customHeight="1" x14ac:dyDescent="0.2">
      <c r="A59" s="1"/>
      <c r="B59" s="1" t="s">
        <v>51</v>
      </c>
      <c r="C59" s="16">
        <v>1793</v>
      </c>
      <c r="D59" s="12">
        <f t="shared" si="8"/>
        <v>2036</v>
      </c>
      <c r="E59" s="46">
        <f t="shared" ref="E59:E117" si="9">(((D59/C59-1)*100))</f>
        <v>13.552704963747919</v>
      </c>
      <c r="F59" s="18">
        <v>1176</v>
      </c>
      <c r="G59" s="13">
        <v>860</v>
      </c>
    </row>
    <row r="60" spans="1:7" ht="15.95" customHeight="1" x14ac:dyDescent="0.2">
      <c r="B60" s="1" t="s">
        <v>52</v>
      </c>
      <c r="C60" s="16">
        <v>5</v>
      </c>
      <c r="D60" s="12">
        <f t="shared" si="8"/>
        <v>15</v>
      </c>
      <c r="E60" s="46">
        <f t="shared" si="9"/>
        <v>200</v>
      </c>
      <c r="F60" s="18">
        <v>13</v>
      </c>
      <c r="G60" s="13">
        <v>2</v>
      </c>
    </row>
    <row r="61" spans="1:7" ht="15.95" customHeight="1" x14ac:dyDescent="0.2">
      <c r="B61" s="1" t="s">
        <v>53</v>
      </c>
      <c r="C61" s="16">
        <v>199</v>
      </c>
      <c r="D61" s="14">
        <f t="shared" si="8"/>
        <v>214</v>
      </c>
      <c r="E61" s="46">
        <f t="shared" si="9"/>
        <v>7.5376884422110546</v>
      </c>
      <c r="F61" s="18">
        <v>130</v>
      </c>
      <c r="G61" s="13">
        <v>84</v>
      </c>
    </row>
    <row r="62" spans="1:7" ht="15.95" customHeight="1" x14ac:dyDescent="0.2">
      <c r="B62" s="1" t="s">
        <v>54</v>
      </c>
      <c r="C62" s="16">
        <v>358</v>
      </c>
      <c r="D62" s="14">
        <f t="shared" si="8"/>
        <v>361</v>
      </c>
      <c r="E62" s="46">
        <f t="shared" si="9"/>
        <v>0.8379888268156499</v>
      </c>
      <c r="F62" s="18">
        <v>215</v>
      </c>
      <c r="G62" s="13">
        <v>146</v>
      </c>
    </row>
    <row r="63" spans="1:7" ht="15.95" customHeight="1" x14ac:dyDescent="0.2">
      <c r="B63" s="1" t="s">
        <v>55</v>
      </c>
      <c r="C63" s="16">
        <v>9</v>
      </c>
      <c r="D63" s="14">
        <f t="shared" si="8"/>
        <v>8</v>
      </c>
      <c r="E63" s="46">
        <f t="shared" si="9"/>
        <v>-11.111111111111116</v>
      </c>
      <c r="F63" s="16">
        <v>7</v>
      </c>
      <c r="G63" s="13">
        <v>1</v>
      </c>
    </row>
    <row r="64" spans="1:7" ht="15.95" customHeight="1" x14ac:dyDescent="0.2">
      <c r="B64" s="1" t="s">
        <v>56</v>
      </c>
      <c r="C64" s="16">
        <v>52</v>
      </c>
      <c r="D64" s="14">
        <f t="shared" si="8"/>
        <v>93</v>
      </c>
      <c r="E64" s="46">
        <f t="shared" si="9"/>
        <v>78.846153846153854</v>
      </c>
      <c r="F64" s="18">
        <v>67</v>
      </c>
      <c r="G64" s="13">
        <v>26</v>
      </c>
    </row>
    <row r="65" spans="1:7" ht="15.95" customHeight="1" x14ac:dyDescent="0.2">
      <c r="B65" s="1" t="s">
        <v>57</v>
      </c>
      <c r="C65" s="16">
        <v>58</v>
      </c>
      <c r="D65" s="14">
        <f t="shared" si="3"/>
        <v>74</v>
      </c>
      <c r="E65" s="46">
        <f t="shared" si="9"/>
        <v>27.586206896551737</v>
      </c>
      <c r="F65" s="18">
        <v>60</v>
      </c>
      <c r="G65" s="13">
        <v>14</v>
      </c>
    </row>
    <row r="66" spans="1:7" ht="15.95" customHeight="1" x14ac:dyDescent="0.2">
      <c r="B66" s="1" t="s">
        <v>58</v>
      </c>
      <c r="C66" s="16">
        <v>143</v>
      </c>
      <c r="D66" s="14">
        <f t="shared" ref="D66:D75" si="10">SUM(F66:G66)</f>
        <v>173</v>
      </c>
      <c r="E66" s="46">
        <f t="shared" si="9"/>
        <v>20.97902097902098</v>
      </c>
      <c r="F66" s="18">
        <v>127</v>
      </c>
      <c r="G66" s="13">
        <v>46</v>
      </c>
    </row>
    <row r="67" spans="1:7" ht="15.95" customHeight="1" x14ac:dyDescent="0.2">
      <c r="B67" s="2" t="s">
        <v>212</v>
      </c>
      <c r="C67" s="16">
        <v>1</v>
      </c>
      <c r="D67" s="14">
        <f t="shared" si="10"/>
        <v>0</v>
      </c>
      <c r="E67" s="46">
        <f t="shared" si="9"/>
        <v>-100</v>
      </c>
      <c r="F67" s="18">
        <v>0</v>
      </c>
      <c r="G67" s="13">
        <v>0</v>
      </c>
    </row>
    <row r="68" spans="1:7" ht="15.95" customHeight="1" x14ac:dyDescent="0.2">
      <c r="B68" s="1" t="s">
        <v>59</v>
      </c>
      <c r="C68" s="16">
        <v>67</v>
      </c>
      <c r="D68" s="14">
        <f t="shared" si="10"/>
        <v>47</v>
      </c>
      <c r="E68" s="46">
        <f t="shared" si="9"/>
        <v>-29.850746268656714</v>
      </c>
      <c r="F68" s="18">
        <v>30</v>
      </c>
      <c r="G68" s="13">
        <v>17</v>
      </c>
    </row>
    <row r="69" spans="1:7" ht="15.95" customHeight="1" x14ac:dyDescent="0.2">
      <c r="B69" s="1" t="s">
        <v>60</v>
      </c>
      <c r="C69" s="16">
        <v>47</v>
      </c>
      <c r="D69" s="14">
        <f t="shared" si="10"/>
        <v>41</v>
      </c>
      <c r="E69" s="46">
        <f t="shared" si="9"/>
        <v>-12.765957446808507</v>
      </c>
      <c r="F69" s="18">
        <v>32</v>
      </c>
      <c r="G69" s="13">
        <v>9</v>
      </c>
    </row>
    <row r="70" spans="1:7" ht="15.95" customHeight="1" x14ac:dyDescent="0.2">
      <c r="B70" s="1" t="s">
        <v>61</v>
      </c>
      <c r="C70" s="16">
        <v>5554</v>
      </c>
      <c r="D70" s="14">
        <f t="shared" si="10"/>
        <v>6227</v>
      </c>
      <c r="E70" s="46">
        <f t="shared" si="9"/>
        <v>12.117392870003595</v>
      </c>
      <c r="F70" s="18">
        <v>3773</v>
      </c>
      <c r="G70" s="13">
        <v>2454</v>
      </c>
    </row>
    <row r="71" spans="1:7" ht="15.95" customHeight="1" x14ac:dyDescent="0.2">
      <c r="B71" s="1" t="s">
        <v>62</v>
      </c>
      <c r="C71" s="16">
        <v>21</v>
      </c>
      <c r="D71" s="14">
        <f t="shared" si="10"/>
        <v>25</v>
      </c>
      <c r="E71" s="46">
        <f t="shared" si="9"/>
        <v>19.047619047619047</v>
      </c>
      <c r="F71" s="18">
        <v>21</v>
      </c>
      <c r="G71" s="13">
        <v>4</v>
      </c>
    </row>
    <row r="72" spans="1:7" ht="15.95" customHeight="1" x14ac:dyDescent="0.2">
      <c r="B72" s="1" t="s">
        <v>63</v>
      </c>
      <c r="C72" s="16">
        <v>52</v>
      </c>
      <c r="D72" s="14">
        <f t="shared" si="10"/>
        <v>56</v>
      </c>
      <c r="E72" s="46">
        <f t="shared" si="9"/>
        <v>7.6923076923076872</v>
      </c>
      <c r="F72" s="18">
        <v>36</v>
      </c>
      <c r="G72" s="13">
        <v>20</v>
      </c>
    </row>
    <row r="73" spans="1:7" ht="15.95" customHeight="1" x14ac:dyDescent="0.2">
      <c r="B73" s="1" t="s">
        <v>64</v>
      </c>
      <c r="C73" s="16">
        <v>2209</v>
      </c>
      <c r="D73" s="14">
        <f t="shared" si="10"/>
        <v>2850</v>
      </c>
      <c r="E73" s="46">
        <f t="shared" si="9"/>
        <v>29.01765504753282</v>
      </c>
      <c r="F73" s="18">
        <v>1649</v>
      </c>
      <c r="G73" s="13">
        <v>1201</v>
      </c>
    </row>
    <row r="74" spans="1:7" ht="15.95" customHeight="1" x14ac:dyDescent="0.2">
      <c r="B74" s="1" t="s">
        <v>65</v>
      </c>
      <c r="C74" s="16">
        <v>180</v>
      </c>
      <c r="D74" s="14">
        <f t="shared" si="10"/>
        <v>197</v>
      </c>
      <c r="E74" s="46">
        <f t="shared" si="9"/>
        <v>9.4444444444444553</v>
      </c>
      <c r="F74" s="18">
        <v>153</v>
      </c>
      <c r="G74" s="13">
        <v>44</v>
      </c>
    </row>
    <row r="75" spans="1:7" ht="15.95" customHeight="1" x14ac:dyDescent="0.2">
      <c r="B75" s="1" t="s">
        <v>66</v>
      </c>
      <c r="C75" s="16">
        <v>2144</v>
      </c>
      <c r="D75" s="14">
        <f t="shared" si="10"/>
        <v>2186</v>
      </c>
      <c r="E75" s="46">
        <f t="shared" si="9"/>
        <v>1.9589552238805874</v>
      </c>
      <c r="F75" s="18">
        <v>1167</v>
      </c>
      <c r="G75" s="13">
        <v>1019</v>
      </c>
    </row>
    <row r="76" spans="1:7" ht="15.95" customHeight="1" x14ac:dyDescent="0.2">
      <c r="B76" s="1" t="s">
        <v>68</v>
      </c>
      <c r="C76" s="16">
        <v>82</v>
      </c>
      <c r="D76" s="12">
        <f t="shared" ref="D76:D103" si="11">SUM(F76:G76)</f>
        <v>128</v>
      </c>
      <c r="E76" s="46">
        <f t="shared" si="9"/>
        <v>56.09756097560976</v>
      </c>
      <c r="F76" s="18">
        <v>72</v>
      </c>
      <c r="G76" s="13">
        <v>56</v>
      </c>
    </row>
    <row r="77" spans="1:7" ht="15.95" customHeight="1" x14ac:dyDescent="0.2">
      <c r="B77" s="1" t="s">
        <v>69</v>
      </c>
      <c r="C77" s="16">
        <v>179</v>
      </c>
      <c r="D77" s="12">
        <f t="shared" si="11"/>
        <v>220</v>
      </c>
      <c r="E77" s="46">
        <f t="shared" si="9"/>
        <v>22.905027932960898</v>
      </c>
      <c r="F77" s="18">
        <v>127</v>
      </c>
      <c r="G77" s="13">
        <v>93</v>
      </c>
    </row>
    <row r="78" spans="1:7" ht="17.100000000000001" customHeight="1" x14ac:dyDescent="0.2">
      <c r="B78" s="1" t="s">
        <v>70</v>
      </c>
      <c r="C78" s="16">
        <v>8</v>
      </c>
      <c r="D78" s="12">
        <f t="shared" si="11"/>
        <v>3</v>
      </c>
      <c r="E78" s="46">
        <f t="shared" si="9"/>
        <v>-62.5</v>
      </c>
      <c r="F78" s="18">
        <v>3</v>
      </c>
      <c r="G78" s="13">
        <v>0</v>
      </c>
    </row>
    <row r="79" spans="1:7" ht="17.100000000000001" customHeight="1" x14ac:dyDescent="0.2">
      <c r="B79" s="2" t="s">
        <v>213</v>
      </c>
      <c r="C79" s="16">
        <v>1</v>
      </c>
      <c r="D79" s="12">
        <v>0</v>
      </c>
      <c r="E79" s="46">
        <f t="shared" si="9"/>
        <v>-100</v>
      </c>
      <c r="F79" s="18">
        <v>0</v>
      </c>
      <c r="G79" s="13">
        <v>0</v>
      </c>
    </row>
    <row r="80" spans="1:7" ht="24.95" customHeight="1" x14ac:dyDescent="0.2">
      <c r="A80" s="2" t="s">
        <v>67</v>
      </c>
      <c r="B80" s="1"/>
      <c r="C80" s="16"/>
      <c r="D80" s="12"/>
      <c r="E80" s="46"/>
      <c r="F80" s="18"/>
      <c r="G80" s="13"/>
    </row>
    <row r="81" spans="2:7" ht="15.95" customHeight="1" x14ac:dyDescent="0.2">
      <c r="B81" s="1" t="s">
        <v>71</v>
      </c>
      <c r="C81" s="16">
        <v>2466</v>
      </c>
      <c r="D81" s="12">
        <f t="shared" si="11"/>
        <v>3235</v>
      </c>
      <c r="E81" s="46">
        <f t="shared" si="9"/>
        <v>31.184103811841048</v>
      </c>
      <c r="F81" s="18">
        <v>1999</v>
      </c>
      <c r="G81" s="13">
        <v>1236</v>
      </c>
    </row>
    <row r="82" spans="2:7" ht="15.95" customHeight="1" x14ac:dyDescent="0.2">
      <c r="B82" s="1" t="s">
        <v>72</v>
      </c>
      <c r="C82" s="16">
        <v>38</v>
      </c>
      <c r="D82" s="12">
        <f t="shared" si="11"/>
        <v>33</v>
      </c>
      <c r="E82" s="46">
        <f t="shared" si="9"/>
        <v>-13.157894736842103</v>
      </c>
      <c r="F82" s="18">
        <v>24</v>
      </c>
      <c r="G82" s="13">
        <v>9</v>
      </c>
    </row>
    <row r="83" spans="2:7" ht="15.95" customHeight="1" x14ac:dyDescent="0.2">
      <c r="B83" s="1" t="s">
        <v>73</v>
      </c>
      <c r="C83" s="16">
        <v>37</v>
      </c>
      <c r="D83" s="12">
        <f t="shared" si="11"/>
        <v>48</v>
      </c>
      <c r="E83" s="46">
        <f t="shared" si="9"/>
        <v>29.729729729729737</v>
      </c>
      <c r="F83" s="18">
        <v>33</v>
      </c>
      <c r="G83" s="13">
        <v>15</v>
      </c>
    </row>
    <row r="84" spans="2:7" ht="15.95" customHeight="1" x14ac:dyDescent="0.2">
      <c r="B84" s="1" t="s">
        <v>74</v>
      </c>
      <c r="C84" s="16">
        <v>23</v>
      </c>
      <c r="D84" s="12">
        <f t="shared" si="11"/>
        <v>31</v>
      </c>
      <c r="E84" s="46">
        <f t="shared" si="9"/>
        <v>34.782608695652172</v>
      </c>
      <c r="F84" s="18">
        <v>16</v>
      </c>
      <c r="G84" s="13">
        <v>15</v>
      </c>
    </row>
    <row r="85" spans="2:7" ht="15.95" customHeight="1" x14ac:dyDescent="0.2">
      <c r="B85" s="1" t="s">
        <v>75</v>
      </c>
      <c r="C85" s="16">
        <v>22</v>
      </c>
      <c r="D85" s="12">
        <f t="shared" si="11"/>
        <v>7</v>
      </c>
      <c r="E85" s="46">
        <f t="shared" si="9"/>
        <v>-68.181818181818187</v>
      </c>
      <c r="F85" s="18">
        <v>6</v>
      </c>
      <c r="G85" s="13">
        <v>1</v>
      </c>
    </row>
    <row r="86" spans="2:7" ht="15.95" customHeight="1" x14ac:dyDescent="0.2">
      <c r="B86" s="1" t="s">
        <v>76</v>
      </c>
      <c r="C86" s="16">
        <v>9</v>
      </c>
      <c r="D86" s="12">
        <f t="shared" si="11"/>
        <v>7</v>
      </c>
      <c r="E86" s="46">
        <f t="shared" si="9"/>
        <v>-22.222222222222221</v>
      </c>
      <c r="F86" s="18">
        <v>5</v>
      </c>
      <c r="G86" s="13">
        <v>2</v>
      </c>
    </row>
    <row r="87" spans="2:7" ht="15.95" customHeight="1" x14ac:dyDescent="0.2">
      <c r="B87" s="1" t="s">
        <v>77</v>
      </c>
      <c r="C87" s="16">
        <v>4</v>
      </c>
      <c r="D87" s="12">
        <f t="shared" si="11"/>
        <v>8</v>
      </c>
      <c r="E87" s="46">
        <f t="shared" si="9"/>
        <v>100</v>
      </c>
      <c r="F87" s="18">
        <v>5</v>
      </c>
      <c r="G87" s="13">
        <v>3</v>
      </c>
    </row>
    <row r="88" spans="2:7" ht="15.95" customHeight="1" x14ac:dyDescent="0.2">
      <c r="B88" s="2" t="s">
        <v>182</v>
      </c>
      <c r="C88" s="16">
        <v>1</v>
      </c>
      <c r="D88" s="12">
        <f t="shared" si="11"/>
        <v>0</v>
      </c>
      <c r="E88" s="46">
        <f t="shared" si="9"/>
        <v>-100</v>
      </c>
      <c r="F88" s="18">
        <v>0</v>
      </c>
      <c r="G88" s="33">
        <v>0</v>
      </c>
    </row>
    <row r="89" spans="2:7" ht="15.95" customHeight="1" x14ac:dyDescent="0.2">
      <c r="B89" s="1" t="s">
        <v>79</v>
      </c>
      <c r="C89" s="16">
        <v>7</v>
      </c>
      <c r="D89" s="12">
        <f t="shared" si="11"/>
        <v>17</v>
      </c>
      <c r="E89" s="46">
        <f t="shared" si="9"/>
        <v>142.85714285714283</v>
      </c>
      <c r="F89" s="16">
        <v>15</v>
      </c>
      <c r="G89" s="20">
        <v>2</v>
      </c>
    </row>
    <row r="90" spans="2:7" ht="15.95" customHeight="1" x14ac:dyDescent="0.2">
      <c r="B90" s="1" t="s">
        <v>80</v>
      </c>
      <c r="C90" s="16">
        <v>75</v>
      </c>
      <c r="D90" s="12">
        <f t="shared" si="11"/>
        <v>101</v>
      </c>
      <c r="E90" s="46">
        <f t="shared" si="9"/>
        <v>34.666666666666671</v>
      </c>
      <c r="F90" s="18">
        <v>66</v>
      </c>
      <c r="G90" s="13">
        <v>35</v>
      </c>
    </row>
    <row r="91" spans="2:7" ht="15.95" customHeight="1" x14ac:dyDescent="0.2">
      <c r="B91" s="1" t="s">
        <v>81</v>
      </c>
      <c r="C91" s="16">
        <v>257</v>
      </c>
      <c r="D91" s="12">
        <f t="shared" si="11"/>
        <v>322</v>
      </c>
      <c r="E91" s="46">
        <f t="shared" si="9"/>
        <v>25.291828793774318</v>
      </c>
      <c r="F91" s="18">
        <v>211</v>
      </c>
      <c r="G91" s="13">
        <v>111</v>
      </c>
    </row>
    <row r="92" spans="2:7" ht="15.95" customHeight="1" x14ac:dyDescent="0.2">
      <c r="B92" s="1" t="s">
        <v>82</v>
      </c>
      <c r="C92" s="16">
        <v>537</v>
      </c>
      <c r="D92" s="12">
        <f t="shared" si="11"/>
        <v>709</v>
      </c>
      <c r="E92" s="46">
        <f t="shared" si="9"/>
        <v>32.029795158286788</v>
      </c>
      <c r="F92" s="18">
        <v>444</v>
      </c>
      <c r="G92" s="13">
        <v>265</v>
      </c>
    </row>
    <row r="93" spans="2:7" ht="15.95" customHeight="1" x14ac:dyDescent="0.2">
      <c r="B93" s="1" t="s">
        <v>83</v>
      </c>
      <c r="C93" s="16">
        <v>1805</v>
      </c>
      <c r="D93" s="12">
        <f t="shared" si="11"/>
        <v>1963</v>
      </c>
      <c r="E93" s="46">
        <f t="shared" si="9"/>
        <v>8.7534626038781269</v>
      </c>
      <c r="F93" s="18">
        <v>1187</v>
      </c>
      <c r="G93" s="13">
        <v>776</v>
      </c>
    </row>
    <row r="94" spans="2:7" ht="15.95" customHeight="1" x14ac:dyDescent="0.2">
      <c r="B94" s="1" t="s">
        <v>84</v>
      </c>
      <c r="C94" s="16">
        <v>98</v>
      </c>
      <c r="D94" s="12">
        <f t="shared" si="11"/>
        <v>91</v>
      </c>
      <c r="E94" s="46">
        <f t="shared" si="9"/>
        <v>-7.1428571428571397</v>
      </c>
      <c r="F94" s="18">
        <v>54</v>
      </c>
      <c r="G94" s="13">
        <v>37</v>
      </c>
    </row>
    <row r="95" spans="2:7" ht="15.95" customHeight="1" x14ac:dyDescent="0.2">
      <c r="B95" s="1" t="s">
        <v>85</v>
      </c>
      <c r="C95" s="16">
        <v>93</v>
      </c>
      <c r="D95" s="12">
        <f t="shared" si="11"/>
        <v>32</v>
      </c>
      <c r="E95" s="46">
        <f t="shared" si="9"/>
        <v>-65.591397849462368</v>
      </c>
      <c r="F95" s="18">
        <v>19</v>
      </c>
      <c r="G95" s="13">
        <v>13</v>
      </c>
    </row>
    <row r="96" spans="2:7" ht="15.95" customHeight="1" x14ac:dyDescent="0.2">
      <c r="B96" s="1" t="s">
        <v>86</v>
      </c>
      <c r="C96" s="16">
        <v>152</v>
      </c>
      <c r="D96" s="12">
        <f t="shared" si="11"/>
        <v>186</v>
      </c>
      <c r="E96" s="46">
        <f t="shared" si="9"/>
        <v>22.368421052631572</v>
      </c>
      <c r="F96" s="18">
        <v>119</v>
      </c>
      <c r="G96" s="13">
        <v>67</v>
      </c>
    </row>
    <row r="97" spans="1:8" ht="15.95" customHeight="1" x14ac:dyDescent="0.2">
      <c r="B97" s="1" t="s">
        <v>87</v>
      </c>
      <c r="C97" s="16">
        <v>678</v>
      </c>
      <c r="D97" s="12">
        <f t="shared" si="11"/>
        <v>846</v>
      </c>
      <c r="E97" s="46">
        <f t="shared" si="9"/>
        <v>24.778761061946895</v>
      </c>
      <c r="F97" s="18">
        <v>549</v>
      </c>
      <c r="G97" s="13">
        <v>297</v>
      </c>
    </row>
    <row r="98" spans="1:8" ht="15.95" customHeight="1" x14ac:dyDescent="0.2">
      <c r="B98" s="2" t="s">
        <v>200</v>
      </c>
      <c r="C98" s="16">
        <v>0</v>
      </c>
      <c r="D98" s="12">
        <f t="shared" si="11"/>
        <v>1</v>
      </c>
      <c r="E98" s="46" t="s">
        <v>78</v>
      </c>
      <c r="F98" s="18">
        <v>0</v>
      </c>
      <c r="G98" s="13">
        <v>1</v>
      </c>
    </row>
    <row r="99" spans="1:8" ht="15.95" customHeight="1" x14ac:dyDescent="0.2">
      <c r="B99" s="1" t="s">
        <v>88</v>
      </c>
      <c r="C99" s="16">
        <v>33</v>
      </c>
      <c r="D99" s="12">
        <f t="shared" si="11"/>
        <v>34</v>
      </c>
      <c r="E99" s="46">
        <f t="shared" si="9"/>
        <v>3.0303030303030276</v>
      </c>
      <c r="F99" s="18">
        <v>24</v>
      </c>
      <c r="G99" s="13">
        <v>10</v>
      </c>
    </row>
    <row r="100" spans="1:8" ht="15.95" customHeight="1" x14ac:dyDescent="0.2">
      <c r="B100" s="1" t="s">
        <v>89</v>
      </c>
      <c r="C100" s="16">
        <v>138</v>
      </c>
      <c r="D100" s="12">
        <f t="shared" si="11"/>
        <v>125</v>
      </c>
      <c r="E100" s="46">
        <f t="shared" si="9"/>
        <v>-9.4202898550724612</v>
      </c>
      <c r="F100" s="18">
        <v>78</v>
      </c>
      <c r="G100" s="13">
        <v>47</v>
      </c>
    </row>
    <row r="101" spans="1:8" ht="15.95" customHeight="1" x14ac:dyDescent="0.2">
      <c r="B101" s="1" t="s">
        <v>90</v>
      </c>
      <c r="C101" s="16">
        <v>563</v>
      </c>
      <c r="D101" s="12">
        <f t="shared" si="11"/>
        <v>574</v>
      </c>
      <c r="E101" s="46">
        <f t="shared" si="9"/>
        <v>1.9538188277087087</v>
      </c>
      <c r="F101" s="18">
        <v>354</v>
      </c>
      <c r="G101" s="13">
        <v>220</v>
      </c>
    </row>
    <row r="102" spans="1:8" ht="15.95" customHeight="1" x14ac:dyDescent="0.2">
      <c r="B102" s="1" t="s">
        <v>91</v>
      </c>
      <c r="C102" s="16">
        <v>242</v>
      </c>
      <c r="D102" s="12">
        <f t="shared" si="11"/>
        <v>286</v>
      </c>
      <c r="E102" s="46">
        <f t="shared" si="9"/>
        <v>18.181818181818187</v>
      </c>
      <c r="F102" s="18">
        <v>222</v>
      </c>
      <c r="G102" s="13">
        <v>64</v>
      </c>
    </row>
    <row r="103" spans="1:8" ht="15.95" customHeight="1" x14ac:dyDescent="0.2">
      <c r="B103" s="1" t="s">
        <v>92</v>
      </c>
      <c r="C103" s="16">
        <v>2</v>
      </c>
      <c r="D103" s="12">
        <f t="shared" si="11"/>
        <v>4</v>
      </c>
      <c r="E103" s="46">
        <f t="shared" si="9"/>
        <v>100</v>
      </c>
      <c r="F103" s="18">
        <v>4</v>
      </c>
      <c r="G103" s="13">
        <v>0</v>
      </c>
    </row>
    <row r="104" spans="1:8" ht="24.95" customHeight="1" x14ac:dyDescent="0.2">
      <c r="A104" s="2" t="s">
        <v>93</v>
      </c>
      <c r="B104" s="3"/>
      <c r="C104" s="15">
        <f>SUM(C105:C152)</f>
        <v>9712</v>
      </c>
      <c r="D104" s="12">
        <f>SUM(D105:D152)</f>
        <v>10318</v>
      </c>
      <c r="E104" s="46">
        <f t="shared" si="9"/>
        <v>6.2397034596375578</v>
      </c>
      <c r="F104" s="19">
        <f>SUM(F105:F152)</f>
        <v>7099</v>
      </c>
      <c r="G104" s="11">
        <f>SUM(G105:G152)</f>
        <v>3219</v>
      </c>
    </row>
    <row r="105" spans="1:8" ht="15.95" customHeight="1" x14ac:dyDescent="0.2">
      <c r="B105" s="2" t="s">
        <v>201</v>
      </c>
      <c r="C105" s="16">
        <v>2</v>
      </c>
      <c r="D105" s="12">
        <f>SUM(F105:G105)</f>
        <v>3</v>
      </c>
      <c r="E105" s="46">
        <f t="shared" si="9"/>
        <v>50</v>
      </c>
      <c r="F105" s="19">
        <v>3</v>
      </c>
      <c r="G105" s="11">
        <v>0</v>
      </c>
    </row>
    <row r="106" spans="1:8" s="4" customFormat="1" ht="15.95" customHeight="1" x14ac:dyDescent="0.2">
      <c r="A106" s="2"/>
      <c r="B106" s="1" t="s">
        <v>94</v>
      </c>
      <c r="C106" s="16">
        <v>12</v>
      </c>
      <c r="D106" s="12">
        <f>SUM(F106:G106)</f>
        <v>18</v>
      </c>
      <c r="E106" s="46">
        <f t="shared" si="9"/>
        <v>50</v>
      </c>
      <c r="F106" s="18">
        <v>16</v>
      </c>
      <c r="G106" s="13">
        <v>2</v>
      </c>
      <c r="H106" s="2"/>
    </row>
    <row r="107" spans="1:8" s="4" customFormat="1" ht="15.95" customHeight="1" x14ac:dyDescent="0.2">
      <c r="A107" s="2"/>
      <c r="B107" s="1" t="s">
        <v>95</v>
      </c>
      <c r="C107" s="16">
        <v>9</v>
      </c>
      <c r="D107" s="12">
        <f>SUM(F107:G107)</f>
        <v>21</v>
      </c>
      <c r="E107" s="46">
        <f t="shared" si="9"/>
        <v>133.33333333333334</v>
      </c>
      <c r="F107" s="18">
        <v>14</v>
      </c>
      <c r="G107" s="13">
        <v>7</v>
      </c>
      <c r="H107" s="2"/>
    </row>
    <row r="108" spans="1:8" s="4" customFormat="1" ht="15.95" customHeight="1" x14ac:dyDescent="0.2">
      <c r="A108" s="2"/>
      <c r="B108" s="2" t="s">
        <v>96</v>
      </c>
      <c r="C108" s="16">
        <v>15</v>
      </c>
      <c r="D108" s="12">
        <f t="shared" ref="D108:D150" si="12">SUM(F108:G108)</f>
        <v>5</v>
      </c>
      <c r="E108" s="46">
        <f t="shared" si="9"/>
        <v>-66.666666666666671</v>
      </c>
      <c r="F108" s="18">
        <v>5</v>
      </c>
      <c r="G108" s="13">
        <v>0</v>
      </c>
      <c r="H108" s="2"/>
    </row>
    <row r="109" spans="1:8" s="4" customFormat="1" ht="15.95" customHeight="1" x14ac:dyDescent="0.2">
      <c r="A109" s="2"/>
      <c r="B109" s="2" t="s">
        <v>210</v>
      </c>
      <c r="C109" s="16">
        <v>0</v>
      </c>
      <c r="D109" s="12">
        <f t="shared" si="12"/>
        <v>3</v>
      </c>
      <c r="E109" s="46" t="s">
        <v>78</v>
      </c>
      <c r="F109" s="18">
        <v>1</v>
      </c>
      <c r="G109" s="13">
        <v>2</v>
      </c>
      <c r="H109" s="2"/>
    </row>
    <row r="110" spans="1:8" ht="15.95" customHeight="1" x14ac:dyDescent="0.2">
      <c r="B110" s="1" t="s">
        <v>98</v>
      </c>
      <c r="C110" s="16">
        <v>27</v>
      </c>
      <c r="D110" s="12">
        <f t="shared" si="12"/>
        <v>34</v>
      </c>
      <c r="E110" s="46">
        <f t="shared" si="9"/>
        <v>25.925925925925931</v>
      </c>
      <c r="F110" s="18">
        <v>30</v>
      </c>
      <c r="G110" s="13">
        <v>4</v>
      </c>
    </row>
    <row r="111" spans="1:8" ht="15.95" customHeight="1" x14ac:dyDescent="0.2">
      <c r="B111" s="2" t="s">
        <v>214</v>
      </c>
      <c r="C111" s="16">
        <v>1</v>
      </c>
      <c r="D111" s="12">
        <f t="shared" si="12"/>
        <v>0</v>
      </c>
      <c r="E111" s="46">
        <f t="shared" si="9"/>
        <v>-100</v>
      </c>
      <c r="F111" s="18">
        <v>0</v>
      </c>
      <c r="G111" s="13">
        <v>0</v>
      </c>
    </row>
    <row r="112" spans="1:8" ht="15.95" customHeight="1" x14ac:dyDescent="0.2">
      <c r="B112" s="2" t="s">
        <v>202</v>
      </c>
      <c r="C112" s="16">
        <v>2</v>
      </c>
      <c r="D112" s="12">
        <f t="shared" si="12"/>
        <v>1</v>
      </c>
      <c r="E112" s="46">
        <f t="shared" si="9"/>
        <v>-50</v>
      </c>
      <c r="F112" s="18">
        <v>1</v>
      </c>
      <c r="G112" s="13">
        <v>0</v>
      </c>
    </row>
    <row r="113" spans="1:7" ht="15.95" customHeight="1" x14ac:dyDescent="0.2">
      <c r="B113" s="2" t="s">
        <v>99</v>
      </c>
      <c r="C113" s="16">
        <v>4</v>
      </c>
      <c r="D113" s="12">
        <f t="shared" si="12"/>
        <v>0</v>
      </c>
      <c r="E113" s="46">
        <f t="shared" si="9"/>
        <v>-100</v>
      </c>
      <c r="F113" s="18">
        <v>0</v>
      </c>
      <c r="G113" s="13">
        <v>0</v>
      </c>
    </row>
    <row r="114" spans="1:7" ht="15.95" customHeight="1" x14ac:dyDescent="0.2">
      <c r="B114" s="1" t="s">
        <v>100</v>
      </c>
      <c r="C114" s="16">
        <v>3284</v>
      </c>
      <c r="D114" s="12">
        <f t="shared" si="12"/>
        <v>3467</v>
      </c>
      <c r="E114" s="46">
        <f t="shared" si="9"/>
        <v>5.5724725943970821</v>
      </c>
      <c r="F114" s="18">
        <v>2263</v>
      </c>
      <c r="G114" s="13">
        <v>1204</v>
      </c>
    </row>
    <row r="115" spans="1:7" ht="15.95" customHeight="1" x14ac:dyDescent="0.2">
      <c r="B115" s="1" t="s">
        <v>101</v>
      </c>
      <c r="C115" s="16">
        <v>113</v>
      </c>
      <c r="D115" s="12">
        <f t="shared" si="12"/>
        <v>128</v>
      </c>
      <c r="E115" s="46">
        <f t="shared" si="9"/>
        <v>13.274336283185839</v>
      </c>
      <c r="F115" s="18">
        <v>64</v>
      </c>
      <c r="G115" s="13">
        <v>64</v>
      </c>
    </row>
    <row r="116" spans="1:7" ht="24.95" customHeight="1" x14ac:dyDescent="0.2">
      <c r="A116" s="2" t="s">
        <v>97</v>
      </c>
      <c r="B116" s="1"/>
      <c r="C116" s="16"/>
      <c r="D116" s="12"/>
      <c r="E116" s="46"/>
      <c r="F116" s="13"/>
      <c r="G116" s="13"/>
    </row>
    <row r="117" spans="1:7" ht="15.95" customHeight="1" x14ac:dyDescent="0.2">
      <c r="B117" s="1" t="s">
        <v>102</v>
      </c>
      <c r="C117" s="16">
        <v>11</v>
      </c>
      <c r="D117" s="12">
        <f t="shared" si="12"/>
        <v>15</v>
      </c>
      <c r="E117" s="46">
        <f t="shared" si="9"/>
        <v>36.363636363636353</v>
      </c>
      <c r="F117" s="18">
        <v>11</v>
      </c>
      <c r="G117" s="13">
        <v>4</v>
      </c>
    </row>
    <row r="118" spans="1:7" ht="15.95" customHeight="1" x14ac:dyDescent="0.2">
      <c r="B118" s="1" t="s">
        <v>103</v>
      </c>
      <c r="C118" s="16">
        <v>425</v>
      </c>
      <c r="D118" s="12">
        <f t="shared" si="12"/>
        <v>406</v>
      </c>
      <c r="E118" s="46">
        <f t="shared" ref="E118:E152" si="13">(((D118/C118-1)*100))</f>
        <v>-4.4705882352941151</v>
      </c>
      <c r="F118" s="18">
        <v>304</v>
      </c>
      <c r="G118" s="13">
        <v>102</v>
      </c>
    </row>
    <row r="119" spans="1:7" ht="15.95" customHeight="1" x14ac:dyDescent="0.2">
      <c r="B119" s="1" t="s">
        <v>104</v>
      </c>
      <c r="C119" s="16">
        <v>3</v>
      </c>
      <c r="D119" s="12">
        <f t="shared" si="12"/>
        <v>13</v>
      </c>
      <c r="E119" s="46">
        <f t="shared" si="13"/>
        <v>333.33333333333331</v>
      </c>
      <c r="F119" s="18">
        <v>10</v>
      </c>
      <c r="G119" s="13">
        <v>3</v>
      </c>
    </row>
    <row r="120" spans="1:7" ht="15.95" customHeight="1" x14ac:dyDescent="0.2">
      <c r="B120" s="1" t="s">
        <v>105</v>
      </c>
      <c r="C120" s="16">
        <v>713</v>
      </c>
      <c r="D120" s="12">
        <f t="shared" si="12"/>
        <v>897</v>
      </c>
      <c r="E120" s="46">
        <f t="shared" si="13"/>
        <v>25.806451612903224</v>
      </c>
      <c r="F120" s="18">
        <v>832</v>
      </c>
      <c r="G120" s="13">
        <v>65</v>
      </c>
    </row>
    <row r="121" spans="1:7" ht="15.95" customHeight="1" x14ac:dyDescent="0.2">
      <c r="B121" s="1" t="s">
        <v>106</v>
      </c>
      <c r="C121" s="16">
        <v>17</v>
      </c>
      <c r="D121" s="12">
        <f t="shared" si="12"/>
        <v>24</v>
      </c>
      <c r="E121" s="46">
        <f t="shared" si="13"/>
        <v>41.176470588235304</v>
      </c>
      <c r="F121" s="18">
        <v>19</v>
      </c>
      <c r="G121" s="13">
        <v>5</v>
      </c>
    </row>
    <row r="122" spans="1:7" ht="15.95" customHeight="1" x14ac:dyDescent="0.2">
      <c r="B122" s="1" t="s">
        <v>107</v>
      </c>
      <c r="C122" s="16">
        <v>10</v>
      </c>
      <c r="D122" s="12">
        <f t="shared" si="12"/>
        <v>5</v>
      </c>
      <c r="E122" s="46">
        <f t="shared" si="13"/>
        <v>-50</v>
      </c>
      <c r="F122" s="18">
        <v>2</v>
      </c>
      <c r="G122" s="13">
        <v>3</v>
      </c>
    </row>
    <row r="123" spans="1:7" ht="15.95" customHeight="1" x14ac:dyDescent="0.2">
      <c r="B123" s="1" t="s">
        <v>108</v>
      </c>
      <c r="C123" s="16">
        <v>1366</v>
      </c>
      <c r="D123" s="12">
        <f t="shared" si="12"/>
        <v>1466</v>
      </c>
      <c r="E123" s="46">
        <f t="shared" si="13"/>
        <v>7.3206442166910746</v>
      </c>
      <c r="F123" s="18">
        <v>1126</v>
      </c>
      <c r="G123" s="13">
        <v>340</v>
      </c>
    </row>
    <row r="124" spans="1:7" ht="15.95" customHeight="1" x14ac:dyDescent="0.2">
      <c r="B124" s="1" t="s">
        <v>109</v>
      </c>
      <c r="C124" s="16">
        <v>66</v>
      </c>
      <c r="D124" s="12">
        <f t="shared" si="12"/>
        <v>99</v>
      </c>
      <c r="E124" s="46">
        <f t="shared" si="13"/>
        <v>50</v>
      </c>
      <c r="F124" s="18">
        <v>92</v>
      </c>
      <c r="G124" s="13">
        <v>7</v>
      </c>
    </row>
    <row r="125" spans="1:7" ht="15.95" customHeight="1" x14ac:dyDescent="0.2">
      <c r="B125" s="1" t="s">
        <v>176</v>
      </c>
      <c r="C125" s="16">
        <v>0</v>
      </c>
      <c r="D125" s="12">
        <f t="shared" ref="D125" si="14">SUM(F125:G125)</f>
        <v>1</v>
      </c>
      <c r="E125" s="46" t="s">
        <v>78</v>
      </c>
      <c r="F125" s="18">
        <v>1</v>
      </c>
      <c r="G125" s="13">
        <v>0</v>
      </c>
    </row>
    <row r="126" spans="1:7" ht="15.95" customHeight="1" x14ac:dyDescent="0.2">
      <c r="B126" s="1" t="s">
        <v>110</v>
      </c>
      <c r="C126" s="16">
        <v>9</v>
      </c>
      <c r="D126" s="12">
        <f t="shared" si="12"/>
        <v>10</v>
      </c>
      <c r="E126" s="46">
        <f t="shared" si="13"/>
        <v>11.111111111111116</v>
      </c>
      <c r="F126" s="18">
        <v>5</v>
      </c>
      <c r="G126" s="13">
        <v>5</v>
      </c>
    </row>
    <row r="127" spans="1:7" ht="15.95" customHeight="1" x14ac:dyDescent="0.2">
      <c r="B127" s="1" t="s">
        <v>111</v>
      </c>
      <c r="C127" s="16">
        <v>1892</v>
      </c>
      <c r="D127" s="12">
        <f t="shared" si="12"/>
        <v>1702</v>
      </c>
      <c r="E127" s="46">
        <f t="shared" si="13"/>
        <v>-10.042283298097255</v>
      </c>
      <c r="F127" s="18">
        <v>961</v>
      </c>
      <c r="G127" s="13">
        <v>741</v>
      </c>
    </row>
    <row r="128" spans="1:7" ht="15.95" customHeight="1" x14ac:dyDescent="0.2">
      <c r="B128" s="1" t="s">
        <v>112</v>
      </c>
      <c r="C128" s="16">
        <v>364</v>
      </c>
      <c r="D128" s="12">
        <f t="shared" si="12"/>
        <v>492</v>
      </c>
      <c r="E128" s="46">
        <f t="shared" si="13"/>
        <v>35.164835164835175</v>
      </c>
      <c r="F128" s="18">
        <v>364</v>
      </c>
      <c r="G128" s="13">
        <v>128</v>
      </c>
    </row>
    <row r="129" spans="2:7" ht="15.95" customHeight="1" x14ac:dyDescent="0.2">
      <c r="B129" s="1" t="s">
        <v>113</v>
      </c>
      <c r="C129" s="16">
        <v>5</v>
      </c>
      <c r="D129" s="12">
        <f t="shared" si="12"/>
        <v>10</v>
      </c>
      <c r="E129" s="46">
        <f t="shared" si="13"/>
        <v>100</v>
      </c>
      <c r="F129" s="18">
        <v>10</v>
      </c>
      <c r="G129" s="13">
        <v>0</v>
      </c>
    </row>
    <row r="130" spans="2:7" ht="15.95" customHeight="1" x14ac:dyDescent="0.2">
      <c r="B130" s="1" t="s">
        <v>114</v>
      </c>
      <c r="C130" s="16">
        <v>3</v>
      </c>
      <c r="D130" s="12">
        <f t="shared" si="12"/>
        <v>9</v>
      </c>
      <c r="E130" s="46">
        <f t="shared" si="13"/>
        <v>200</v>
      </c>
      <c r="F130" s="18">
        <v>5</v>
      </c>
      <c r="G130" s="13">
        <v>4</v>
      </c>
    </row>
    <row r="131" spans="2:7" ht="15.95" customHeight="1" x14ac:dyDescent="0.2">
      <c r="B131" s="1" t="s">
        <v>169</v>
      </c>
      <c r="C131" s="16">
        <v>6</v>
      </c>
      <c r="D131" s="12">
        <f t="shared" ref="D131" si="15">SUM(F131:G131)</f>
        <v>3</v>
      </c>
      <c r="E131" s="46">
        <f t="shared" si="13"/>
        <v>-50</v>
      </c>
      <c r="F131" s="18">
        <v>1</v>
      </c>
      <c r="G131" s="33">
        <v>2</v>
      </c>
    </row>
    <row r="132" spans="2:7" ht="15.95" customHeight="1" x14ac:dyDescent="0.2">
      <c r="B132" s="1" t="s">
        <v>115</v>
      </c>
      <c r="C132" s="16">
        <v>6</v>
      </c>
      <c r="D132" s="12">
        <f t="shared" si="12"/>
        <v>2</v>
      </c>
      <c r="E132" s="46">
        <f t="shared" si="13"/>
        <v>-66.666666666666671</v>
      </c>
      <c r="F132" s="16">
        <v>2</v>
      </c>
      <c r="G132" s="20">
        <v>0</v>
      </c>
    </row>
    <row r="133" spans="2:7" ht="15.95" customHeight="1" x14ac:dyDescent="0.2">
      <c r="B133" s="1" t="s">
        <v>116</v>
      </c>
      <c r="C133" s="16">
        <v>24</v>
      </c>
      <c r="D133" s="12">
        <f t="shared" si="12"/>
        <v>46</v>
      </c>
      <c r="E133" s="46">
        <f t="shared" si="13"/>
        <v>91.666666666666671</v>
      </c>
      <c r="F133" s="13">
        <v>34</v>
      </c>
      <c r="G133" s="13">
        <v>12</v>
      </c>
    </row>
    <row r="134" spans="2:7" ht="15.95" customHeight="1" x14ac:dyDescent="0.2">
      <c r="B134" s="1" t="s">
        <v>117</v>
      </c>
      <c r="C134" s="16">
        <v>81</v>
      </c>
      <c r="D134" s="12">
        <f t="shared" si="12"/>
        <v>60</v>
      </c>
      <c r="E134" s="46">
        <f t="shared" si="13"/>
        <v>-25.925925925925931</v>
      </c>
      <c r="F134" s="13">
        <v>33</v>
      </c>
      <c r="G134" s="13">
        <v>27</v>
      </c>
    </row>
    <row r="135" spans="2:7" ht="15.95" customHeight="1" x14ac:dyDescent="0.2">
      <c r="B135" s="2" t="s">
        <v>203</v>
      </c>
      <c r="C135" s="16">
        <v>5</v>
      </c>
      <c r="D135" s="12">
        <f t="shared" si="12"/>
        <v>2</v>
      </c>
      <c r="E135" s="46">
        <f t="shared" si="13"/>
        <v>-60</v>
      </c>
      <c r="F135" s="13">
        <v>2</v>
      </c>
      <c r="G135" s="13">
        <v>0</v>
      </c>
    </row>
    <row r="136" spans="2:7" ht="15.95" customHeight="1" x14ac:dyDescent="0.2">
      <c r="B136" s="1" t="s">
        <v>118</v>
      </c>
      <c r="C136" s="16">
        <v>7</v>
      </c>
      <c r="D136" s="12">
        <f t="shared" si="12"/>
        <v>11</v>
      </c>
      <c r="E136" s="46">
        <f t="shared" si="13"/>
        <v>57.142857142857139</v>
      </c>
      <c r="F136" s="13">
        <v>7</v>
      </c>
      <c r="G136" s="13">
        <v>4</v>
      </c>
    </row>
    <row r="137" spans="2:7" ht="15.95" customHeight="1" x14ac:dyDescent="0.2">
      <c r="B137" s="1" t="s">
        <v>119</v>
      </c>
      <c r="C137" s="16">
        <v>10</v>
      </c>
      <c r="D137" s="12">
        <f t="shared" si="12"/>
        <v>9</v>
      </c>
      <c r="E137" s="46">
        <f t="shared" si="13"/>
        <v>-9.9999999999999982</v>
      </c>
      <c r="F137" s="13">
        <v>3</v>
      </c>
      <c r="G137" s="13">
        <v>6</v>
      </c>
    </row>
    <row r="138" spans="2:7" ht="15.95" customHeight="1" x14ac:dyDescent="0.2">
      <c r="B138" s="2" t="s">
        <v>170</v>
      </c>
      <c r="C138" s="16">
        <v>0</v>
      </c>
      <c r="D138" s="12">
        <f t="shared" si="12"/>
        <v>4</v>
      </c>
      <c r="E138" s="46" t="s">
        <v>78</v>
      </c>
      <c r="F138" s="13">
        <v>3</v>
      </c>
      <c r="G138" s="13">
        <v>1</v>
      </c>
    </row>
    <row r="139" spans="2:7" ht="15.95" customHeight="1" x14ac:dyDescent="0.2">
      <c r="B139" s="1" t="s">
        <v>120</v>
      </c>
      <c r="C139" s="16">
        <v>16</v>
      </c>
      <c r="D139" s="12">
        <f t="shared" si="12"/>
        <v>24</v>
      </c>
      <c r="E139" s="46">
        <f t="shared" si="13"/>
        <v>50</v>
      </c>
      <c r="F139" s="13">
        <v>21</v>
      </c>
      <c r="G139" s="13">
        <v>3</v>
      </c>
    </row>
    <row r="140" spans="2:7" ht="15.95" customHeight="1" x14ac:dyDescent="0.2">
      <c r="B140" s="1" t="s">
        <v>121</v>
      </c>
      <c r="C140" s="16">
        <v>9</v>
      </c>
      <c r="D140" s="12">
        <f t="shared" si="12"/>
        <v>6</v>
      </c>
      <c r="E140" s="46">
        <f t="shared" si="13"/>
        <v>-33.333333333333336</v>
      </c>
      <c r="F140" s="13">
        <v>3</v>
      </c>
      <c r="G140" s="13">
        <v>3</v>
      </c>
    </row>
    <row r="141" spans="2:7" ht="15.95" customHeight="1" x14ac:dyDescent="0.2">
      <c r="B141" s="1" t="s">
        <v>122</v>
      </c>
      <c r="C141" s="16">
        <v>7</v>
      </c>
      <c r="D141" s="12">
        <f t="shared" si="12"/>
        <v>5</v>
      </c>
      <c r="E141" s="46">
        <f t="shared" si="13"/>
        <v>-28.571428571428569</v>
      </c>
      <c r="F141" s="13">
        <v>3</v>
      </c>
      <c r="G141" s="13">
        <v>2</v>
      </c>
    </row>
    <row r="142" spans="2:7" ht="15.95" customHeight="1" x14ac:dyDescent="0.2">
      <c r="B142" s="2" t="s">
        <v>187</v>
      </c>
      <c r="C142" s="16">
        <v>3</v>
      </c>
      <c r="D142" s="12">
        <f t="shared" si="12"/>
        <v>0</v>
      </c>
      <c r="E142" s="46">
        <f t="shared" si="13"/>
        <v>-100</v>
      </c>
      <c r="F142" s="13">
        <v>0</v>
      </c>
      <c r="G142" s="13">
        <v>0</v>
      </c>
    </row>
    <row r="143" spans="2:7" ht="15.95" customHeight="1" x14ac:dyDescent="0.2">
      <c r="B143" s="1" t="s">
        <v>123</v>
      </c>
      <c r="C143" s="16">
        <v>60</v>
      </c>
      <c r="D143" s="12">
        <f t="shared" si="12"/>
        <v>105</v>
      </c>
      <c r="E143" s="46">
        <f t="shared" si="13"/>
        <v>75</v>
      </c>
      <c r="F143" s="13">
        <v>60</v>
      </c>
      <c r="G143" s="13">
        <v>45</v>
      </c>
    </row>
    <row r="144" spans="2:7" ht="15.95" customHeight="1" x14ac:dyDescent="0.2">
      <c r="B144" s="1" t="s">
        <v>124</v>
      </c>
      <c r="C144" s="16">
        <v>2</v>
      </c>
      <c r="D144" s="12">
        <f t="shared" si="12"/>
        <v>9</v>
      </c>
      <c r="E144" s="46">
        <f t="shared" si="13"/>
        <v>350</v>
      </c>
      <c r="F144" s="13">
        <v>6</v>
      </c>
      <c r="G144" s="13">
        <v>3</v>
      </c>
    </row>
    <row r="145" spans="1:8" ht="15.95" customHeight="1" x14ac:dyDescent="0.2">
      <c r="B145" s="1" t="s">
        <v>125</v>
      </c>
      <c r="C145" s="16">
        <v>32</v>
      </c>
      <c r="D145" s="12">
        <f t="shared" si="12"/>
        <v>23</v>
      </c>
      <c r="E145" s="46">
        <f t="shared" si="13"/>
        <v>-28.125</v>
      </c>
      <c r="F145" s="13">
        <v>22</v>
      </c>
      <c r="G145" s="13">
        <v>1</v>
      </c>
    </row>
    <row r="146" spans="1:8" ht="15.95" customHeight="1" x14ac:dyDescent="0.2">
      <c r="B146" s="1" t="s">
        <v>126</v>
      </c>
      <c r="C146" s="16">
        <v>23</v>
      </c>
      <c r="D146" s="12">
        <f t="shared" si="12"/>
        <v>34</v>
      </c>
      <c r="E146" s="46">
        <f t="shared" si="13"/>
        <v>47.826086956521728</v>
      </c>
      <c r="F146" s="13">
        <v>15</v>
      </c>
      <c r="G146" s="13">
        <v>19</v>
      </c>
    </row>
    <row r="147" spans="1:8" ht="15.95" customHeight="1" x14ac:dyDescent="0.2">
      <c r="B147" s="2" t="s">
        <v>204</v>
      </c>
      <c r="C147" s="16">
        <v>0</v>
      </c>
      <c r="D147" s="12">
        <f t="shared" si="12"/>
        <v>3</v>
      </c>
      <c r="E147" s="46" t="s">
        <v>78</v>
      </c>
      <c r="F147" s="13">
        <v>3</v>
      </c>
      <c r="G147" s="13">
        <v>0</v>
      </c>
    </row>
    <row r="148" spans="1:8" ht="15.95" customHeight="1" x14ac:dyDescent="0.2">
      <c r="B148" s="1" t="s">
        <v>180</v>
      </c>
      <c r="C148" s="22">
        <v>2</v>
      </c>
      <c r="D148" s="14">
        <f t="shared" ref="D148" si="16">SUM(F148:G148)</f>
        <v>0</v>
      </c>
      <c r="E148" s="46">
        <f t="shared" si="13"/>
        <v>-100</v>
      </c>
      <c r="F148" s="13">
        <v>0</v>
      </c>
      <c r="G148" s="13">
        <v>0</v>
      </c>
    </row>
    <row r="149" spans="1:8" ht="15.95" customHeight="1" x14ac:dyDescent="0.2">
      <c r="B149" s="1" t="s">
        <v>127</v>
      </c>
      <c r="C149" s="22">
        <v>914</v>
      </c>
      <c r="D149" s="14">
        <f t="shared" si="12"/>
        <v>1001</v>
      </c>
      <c r="E149" s="46">
        <f t="shared" si="13"/>
        <v>9.518599562363228</v>
      </c>
      <c r="F149" s="13">
        <v>621</v>
      </c>
      <c r="G149" s="13">
        <v>380</v>
      </c>
    </row>
    <row r="150" spans="1:8" ht="15.95" customHeight="1" x14ac:dyDescent="0.2">
      <c r="B150" s="1" t="s">
        <v>128</v>
      </c>
      <c r="C150" s="16">
        <v>108</v>
      </c>
      <c r="D150" s="12">
        <f t="shared" si="12"/>
        <v>87</v>
      </c>
      <c r="E150" s="46">
        <f t="shared" si="13"/>
        <v>-19.444444444444443</v>
      </c>
      <c r="F150" s="13">
        <v>83</v>
      </c>
      <c r="G150" s="13">
        <v>4</v>
      </c>
    </row>
    <row r="151" spans="1:8" ht="15.95" customHeight="1" x14ac:dyDescent="0.2">
      <c r="B151" s="1" t="s">
        <v>177</v>
      </c>
      <c r="C151" s="16">
        <v>2</v>
      </c>
      <c r="D151" s="12">
        <f t="shared" ref="D151" si="17">SUM(F151:G151)</f>
        <v>1</v>
      </c>
      <c r="E151" s="46">
        <f t="shared" si="13"/>
        <v>-50</v>
      </c>
      <c r="F151" s="13">
        <v>1</v>
      </c>
      <c r="G151" s="13">
        <v>0</v>
      </c>
    </row>
    <row r="152" spans="1:8" ht="15.95" customHeight="1" x14ac:dyDescent="0.2">
      <c r="B152" s="1" t="s">
        <v>129</v>
      </c>
      <c r="C152" s="16">
        <v>42</v>
      </c>
      <c r="D152" s="12">
        <f t="shared" ref="D152" si="18">SUM(F152:G152)</f>
        <v>54</v>
      </c>
      <c r="E152" s="46">
        <f t="shared" si="13"/>
        <v>28.57142857142858</v>
      </c>
      <c r="F152" s="13">
        <v>37</v>
      </c>
      <c r="G152" s="13">
        <v>17</v>
      </c>
    </row>
    <row r="153" spans="1:8" ht="24.95" customHeight="1" x14ac:dyDescent="0.2">
      <c r="A153" s="2" t="s">
        <v>130</v>
      </c>
      <c r="B153" s="3"/>
      <c r="C153" s="15">
        <f>SUM(C154:C203)</f>
        <v>604</v>
      </c>
      <c r="D153" s="12">
        <f>SUM(D154:D203)</f>
        <v>608</v>
      </c>
      <c r="E153" s="46">
        <f t="shared" ref="E153:E216" si="19">(((D153/C153-1)*100))</f>
        <v>0.66225165562914245</v>
      </c>
      <c r="F153" s="15">
        <f>SUM(F154:F203)</f>
        <v>446</v>
      </c>
      <c r="G153" s="17">
        <f>SUM(G154:G203)</f>
        <v>162</v>
      </c>
    </row>
    <row r="154" spans="1:8" ht="15.95" customHeight="1" x14ac:dyDescent="0.2">
      <c r="B154" s="1" t="s">
        <v>131</v>
      </c>
      <c r="C154" s="16">
        <v>8</v>
      </c>
      <c r="D154" s="12">
        <f t="shared" ref="D154:D203" si="20">SUM(F154:G154)</f>
        <v>6</v>
      </c>
      <c r="E154" s="46">
        <f t="shared" si="19"/>
        <v>-25</v>
      </c>
      <c r="F154" s="13">
        <v>5</v>
      </c>
      <c r="G154" s="13">
        <v>1</v>
      </c>
    </row>
    <row r="155" spans="1:8" ht="15.95" customHeight="1" x14ac:dyDescent="0.2">
      <c r="B155" s="1" t="s">
        <v>132</v>
      </c>
      <c r="C155" s="16">
        <v>10</v>
      </c>
      <c r="D155" s="12">
        <f t="shared" si="20"/>
        <v>18</v>
      </c>
      <c r="E155" s="46">
        <f t="shared" si="19"/>
        <v>80</v>
      </c>
      <c r="F155" s="13">
        <v>15</v>
      </c>
      <c r="G155" s="13">
        <v>3</v>
      </c>
    </row>
    <row r="156" spans="1:8" ht="15.95" customHeight="1" x14ac:dyDescent="0.2">
      <c r="B156" s="21" t="s">
        <v>133</v>
      </c>
      <c r="C156" s="16">
        <v>2</v>
      </c>
      <c r="D156" s="12">
        <f t="shared" si="20"/>
        <v>0</v>
      </c>
      <c r="E156" s="46">
        <f t="shared" si="19"/>
        <v>-100</v>
      </c>
      <c r="F156" s="13">
        <v>0</v>
      </c>
      <c r="G156" s="13">
        <v>0</v>
      </c>
    </row>
    <row r="157" spans="1:8" s="4" customFormat="1" ht="15.95" customHeight="1" x14ac:dyDescent="0.2">
      <c r="A157" s="2"/>
      <c r="B157" s="1" t="s">
        <v>134</v>
      </c>
      <c r="C157" s="16">
        <v>4</v>
      </c>
      <c r="D157" s="12">
        <f t="shared" si="20"/>
        <v>3</v>
      </c>
      <c r="E157" s="46">
        <f t="shared" si="19"/>
        <v>-25</v>
      </c>
      <c r="F157" s="13">
        <v>1</v>
      </c>
      <c r="G157" s="13">
        <v>2</v>
      </c>
      <c r="H157" s="2"/>
    </row>
    <row r="158" spans="1:8" s="4" customFormat="1" ht="15.95" customHeight="1" x14ac:dyDescent="0.2">
      <c r="A158" s="2"/>
      <c r="B158" s="2" t="s">
        <v>178</v>
      </c>
      <c r="C158" s="16">
        <v>5</v>
      </c>
      <c r="D158" s="12">
        <f t="shared" si="20"/>
        <v>2</v>
      </c>
      <c r="E158" s="46">
        <f t="shared" si="19"/>
        <v>-60</v>
      </c>
      <c r="F158" s="13">
        <v>0</v>
      </c>
      <c r="G158" s="13">
        <v>2</v>
      </c>
      <c r="H158" s="2"/>
    </row>
    <row r="159" spans="1:8" ht="15.95" customHeight="1" x14ac:dyDescent="0.2">
      <c r="B159" s="1" t="s">
        <v>135</v>
      </c>
      <c r="C159" s="16">
        <v>2</v>
      </c>
      <c r="D159" s="12">
        <f t="shared" si="20"/>
        <v>5</v>
      </c>
      <c r="E159" s="46">
        <f t="shared" si="19"/>
        <v>150</v>
      </c>
      <c r="F159" s="13">
        <v>5</v>
      </c>
      <c r="G159" s="13">
        <v>0</v>
      </c>
    </row>
    <row r="160" spans="1:8" ht="15.95" customHeight="1" x14ac:dyDescent="0.2">
      <c r="B160" s="1" t="s">
        <v>136</v>
      </c>
      <c r="C160" s="16">
        <v>8</v>
      </c>
      <c r="D160" s="12">
        <f t="shared" si="20"/>
        <v>9</v>
      </c>
      <c r="E160" s="46">
        <f t="shared" si="19"/>
        <v>12.5</v>
      </c>
      <c r="F160" s="13">
        <v>6</v>
      </c>
      <c r="G160" s="13">
        <v>3</v>
      </c>
    </row>
    <row r="161" spans="2:7" ht="15.95" customHeight="1" x14ac:dyDescent="0.2">
      <c r="B161" s="2" t="s">
        <v>205</v>
      </c>
      <c r="C161" s="16">
        <v>2</v>
      </c>
      <c r="D161" s="12">
        <f t="shared" si="20"/>
        <v>1</v>
      </c>
      <c r="E161" s="46">
        <f t="shared" si="19"/>
        <v>-50</v>
      </c>
      <c r="F161" s="13">
        <v>0</v>
      </c>
      <c r="G161" s="13">
        <v>1</v>
      </c>
    </row>
    <row r="162" spans="2:7" ht="15.95" customHeight="1" x14ac:dyDescent="0.2">
      <c r="B162" s="1" t="s">
        <v>137</v>
      </c>
      <c r="C162" s="16">
        <v>4</v>
      </c>
      <c r="D162" s="12">
        <f t="shared" si="20"/>
        <v>3</v>
      </c>
      <c r="E162" s="46">
        <f t="shared" si="19"/>
        <v>-25</v>
      </c>
      <c r="F162" s="13">
        <v>1</v>
      </c>
      <c r="G162" s="13">
        <v>2</v>
      </c>
    </row>
    <row r="163" spans="2:7" ht="15.95" customHeight="1" x14ac:dyDescent="0.2">
      <c r="B163" s="1" t="s">
        <v>138</v>
      </c>
      <c r="C163" s="16">
        <v>7</v>
      </c>
      <c r="D163" s="12">
        <f t="shared" si="20"/>
        <v>11</v>
      </c>
      <c r="E163" s="46">
        <f t="shared" si="19"/>
        <v>57.142857142857139</v>
      </c>
      <c r="F163" s="13">
        <v>9</v>
      </c>
      <c r="G163" s="13">
        <v>2</v>
      </c>
    </row>
    <row r="164" spans="2:7" ht="15.95" customHeight="1" x14ac:dyDescent="0.2">
      <c r="B164" s="2" t="s">
        <v>188</v>
      </c>
      <c r="C164" s="16">
        <v>1</v>
      </c>
      <c r="D164" s="12">
        <f t="shared" si="20"/>
        <v>0</v>
      </c>
      <c r="E164" s="46">
        <f t="shared" si="19"/>
        <v>-100</v>
      </c>
      <c r="F164" s="13">
        <v>0</v>
      </c>
      <c r="G164" s="13">
        <v>0</v>
      </c>
    </row>
    <row r="165" spans="2:7" ht="15.95" customHeight="1" x14ac:dyDescent="0.2">
      <c r="B165" s="2" t="s">
        <v>206</v>
      </c>
      <c r="C165" s="16">
        <v>2</v>
      </c>
      <c r="D165" s="12">
        <f t="shared" si="20"/>
        <v>1</v>
      </c>
      <c r="E165" s="46">
        <f t="shared" si="19"/>
        <v>-50</v>
      </c>
      <c r="F165" s="13">
        <v>1</v>
      </c>
      <c r="G165" s="13">
        <v>0</v>
      </c>
    </row>
    <row r="166" spans="2:7" ht="15.95" customHeight="1" x14ac:dyDescent="0.2">
      <c r="B166" s="1" t="s">
        <v>139</v>
      </c>
      <c r="C166" s="16">
        <v>15</v>
      </c>
      <c r="D166" s="12">
        <f t="shared" si="20"/>
        <v>13</v>
      </c>
      <c r="E166" s="46">
        <f t="shared" si="19"/>
        <v>-13.33333333333333</v>
      </c>
      <c r="F166" s="13">
        <v>8</v>
      </c>
      <c r="G166" s="13">
        <v>5</v>
      </c>
    </row>
    <row r="167" spans="2:7" ht="15.95" customHeight="1" x14ac:dyDescent="0.2">
      <c r="B167" s="1" t="s">
        <v>140</v>
      </c>
      <c r="C167" s="16">
        <v>0</v>
      </c>
      <c r="D167" s="12">
        <f t="shared" si="20"/>
        <v>1</v>
      </c>
      <c r="E167" s="46" t="s">
        <v>78</v>
      </c>
      <c r="F167" s="13">
        <v>1</v>
      </c>
      <c r="G167" s="13">
        <v>0</v>
      </c>
    </row>
    <row r="168" spans="2:7" ht="15.95" customHeight="1" x14ac:dyDescent="0.2">
      <c r="B168" s="1" t="s">
        <v>215</v>
      </c>
      <c r="C168" s="16">
        <v>1</v>
      </c>
      <c r="D168" s="12">
        <f t="shared" si="20"/>
        <v>0</v>
      </c>
      <c r="E168" s="46">
        <f t="shared" si="19"/>
        <v>-100</v>
      </c>
      <c r="F168" s="13">
        <v>0</v>
      </c>
      <c r="G168" s="13">
        <v>0</v>
      </c>
    </row>
    <row r="169" spans="2:7" ht="15.95" customHeight="1" x14ac:dyDescent="0.2">
      <c r="B169" s="1" t="s">
        <v>141</v>
      </c>
      <c r="C169" s="16">
        <v>14</v>
      </c>
      <c r="D169" s="12">
        <f t="shared" si="20"/>
        <v>16</v>
      </c>
      <c r="E169" s="46">
        <f t="shared" si="19"/>
        <v>14.285714285714279</v>
      </c>
      <c r="F169" s="13">
        <v>8</v>
      </c>
      <c r="G169" s="13">
        <v>8</v>
      </c>
    </row>
    <row r="170" spans="2:7" ht="15.95" customHeight="1" x14ac:dyDescent="0.2">
      <c r="B170" s="41" t="s">
        <v>216</v>
      </c>
      <c r="C170" s="16">
        <v>2</v>
      </c>
      <c r="D170" s="12">
        <f t="shared" si="20"/>
        <v>0</v>
      </c>
      <c r="E170" s="46">
        <f t="shared" si="19"/>
        <v>-100</v>
      </c>
      <c r="F170" s="13">
        <v>0</v>
      </c>
      <c r="G170" s="13">
        <v>0</v>
      </c>
    </row>
    <row r="171" spans="2:7" ht="15.95" customHeight="1" x14ac:dyDescent="0.2">
      <c r="B171" s="2" t="s">
        <v>207</v>
      </c>
      <c r="C171" s="16">
        <v>6</v>
      </c>
      <c r="D171" s="12">
        <f t="shared" si="20"/>
        <v>1</v>
      </c>
      <c r="E171" s="46">
        <f t="shared" si="19"/>
        <v>-83.333333333333343</v>
      </c>
      <c r="F171" s="13">
        <v>1</v>
      </c>
      <c r="G171" s="13">
        <v>0</v>
      </c>
    </row>
    <row r="172" spans="2:7" ht="15.95" customHeight="1" x14ac:dyDescent="0.2">
      <c r="B172" s="1" t="s">
        <v>142</v>
      </c>
      <c r="C172" s="16">
        <v>8</v>
      </c>
      <c r="D172" s="12">
        <f t="shared" si="20"/>
        <v>19</v>
      </c>
      <c r="E172" s="46">
        <f t="shared" si="19"/>
        <v>137.5</v>
      </c>
      <c r="F172" s="13">
        <v>14</v>
      </c>
      <c r="G172" s="13">
        <v>5</v>
      </c>
    </row>
    <row r="173" spans="2:7" ht="15.95" customHeight="1" x14ac:dyDescent="0.2">
      <c r="B173" s="2" t="s">
        <v>143</v>
      </c>
      <c r="C173" s="16">
        <v>3</v>
      </c>
      <c r="D173" s="12">
        <f t="shared" si="20"/>
        <v>2</v>
      </c>
      <c r="E173" s="46">
        <f t="shared" si="19"/>
        <v>-33.333333333333336</v>
      </c>
      <c r="F173" s="13">
        <v>1</v>
      </c>
      <c r="G173" s="13">
        <v>1</v>
      </c>
    </row>
    <row r="174" spans="2:7" ht="15.95" customHeight="1" x14ac:dyDescent="0.2">
      <c r="B174" s="2" t="s">
        <v>217</v>
      </c>
      <c r="C174" s="16">
        <v>4</v>
      </c>
      <c r="D174" s="12">
        <f t="shared" si="20"/>
        <v>0</v>
      </c>
      <c r="E174" s="46">
        <f t="shared" si="19"/>
        <v>-100</v>
      </c>
      <c r="F174" s="13">
        <v>0</v>
      </c>
      <c r="G174" s="13">
        <v>0</v>
      </c>
    </row>
    <row r="175" spans="2:7" ht="15.95" customHeight="1" x14ac:dyDescent="0.2">
      <c r="B175" s="1" t="s">
        <v>173</v>
      </c>
      <c r="C175" s="16">
        <v>3</v>
      </c>
      <c r="D175" s="12">
        <f t="shared" si="20"/>
        <v>2</v>
      </c>
      <c r="E175" s="46">
        <f t="shared" si="19"/>
        <v>-33.333333333333336</v>
      </c>
      <c r="F175" s="13">
        <v>1</v>
      </c>
      <c r="G175" s="13">
        <v>1</v>
      </c>
    </row>
    <row r="176" spans="2:7" ht="15.95" customHeight="1" x14ac:dyDescent="0.2">
      <c r="B176" s="1" t="s">
        <v>144</v>
      </c>
      <c r="C176" s="16">
        <v>27</v>
      </c>
      <c r="D176" s="12">
        <f t="shared" si="20"/>
        <v>27</v>
      </c>
      <c r="E176" s="46" t="s">
        <v>179</v>
      </c>
      <c r="F176" s="13">
        <v>12</v>
      </c>
      <c r="G176" s="13">
        <v>15</v>
      </c>
    </row>
    <row r="177" spans="1:7" ht="15.95" customHeight="1" x14ac:dyDescent="0.2">
      <c r="B177" s="1" t="s">
        <v>145</v>
      </c>
      <c r="C177" s="16">
        <v>5</v>
      </c>
      <c r="D177" s="12">
        <f t="shared" si="20"/>
        <v>5</v>
      </c>
      <c r="E177" s="46" t="s">
        <v>179</v>
      </c>
      <c r="F177" s="13">
        <v>3</v>
      </c>
      <c r="G177" s="13">
        <v>2</v>
      </c>
    </row>
    <row r="178" spans="1:7" ht="15.95" customHeight="1" x14ac:dyDescent="0.2">
      <c r="B178" s="2" t="s">
        <v>183</v>
      </c>
      <c r="C178" s="16">
        <v>3</v>
      </c>
      <c r="D178" s="12">
        <f t="shared" si="20"/>
        <v>3</v>
      </c>
      <c r="E178" s="46" t="s">
        <v>179</v>
      </c>
      <c r="F178" s="13">
        <v>3</v>
      </c>
      <c r="G178" s="13">
        <v>0</v>
      </c>
    </row>
    <row r="179" spans="1:7" ht="15.95" customHeight="1" x14ac:dyDescent="0.2">
      <c r="B179" s="1" t="s">
        <v>175</v>
      </c>
      <c r="C179" s="16">
        <v>2</v>
      </c>
      <c r="D179" s="12">
        <f t="shared" si="20"/>
        <v>2</v>
      </c>
      <c r="E179" s="46" t="s">
        <v>179</v>
      </c>
      <c r="F179" s="13">
        <v>2</v>
      </c>
      <c r="G179" s="13">
        <v>0</v>
      </c>
    </row>
    <row r="180" spans="1:7" ht="15.95" customHeight="1" x14ac:dyDescent="0.2">
      <c r="B180" s="1" t="s">
        <v>171</v>
      </c>
      <c r="C180" s="16">
        <v>4</v>
      </c>
      <c r="D180" s="12">
        <f t="shared" si="20"/>
        <v>1</v>
      </c>
      <c r="E180" s="46">
        <f t="shared" si="19"/>
        <v>-75</v>
      </c>
      <c r="F180" s="13">
        <v>0</v>
      </c>
      <c r="G180" s="13">
        <v>1</v>
      </c>
    </row>
    <row r="181" spans="1:7" ht="15.95" customHeight="1" x14ac:dyDescent="0.2">
      <c r="B181" s="2" t="s">
        <v>189</v>
      </c>
      <c r="C181" s="16">
        <v>3</v>
      </c>
      <c r="D181" s="12">
        <f t="shared" si="20"/>
        <v>1</v>
      </c>
      <c r="E181" s="46">
        <f t="shared" si="19"/>
        <v>-66.666666666666671</v>
      </c>
      <c r="F181" s="13">
        <v>1</v>
      </c>
      <c r="G181" s="13">
        <v>0</v>
      </c>
    </row>
    <row r="182" spans="1:7" ht="15.95" customHeight="1" x14ac:dyDescent="0.2">
      <c r="B182" s="1" t="s">
        <v>147</v>
      </c>
      <c r="C182" s="16">
        <v>38</v>
      </c>
      <c r="D182" s="12">
        <f t="shared" si="20"/>
        <v>55</v>
      </c>
      <c r="E182" s="46">
        <f t="shared" si="19"/>
        <v>44.736842105263165</v>
      </c>
      <c r="F182" s="13">
        <v>31</v>
      </c>
      <c r="G182" s="13">
        <v>24</v>
      </c>
    </row>
    <row r="183" spans="1:7" ht="16.5" customHeight="1" x14ac:dyDescent="0.2">
      <c r="B183" s="1" t="s">
        <v>148</v>
      </c>
      <c r="C183" s="16">
        <v>19</v>
      </c>
      <c r="D183" s="12">
        <f t="shared" si="20"/>
        <v>20</v>
      </c>
      <c r="E183" s="46">
        <f t="shared" si="19"/>
        <v>5.2631578947368363</v>
      </c>
      <c r="F183" s="13">
        <v>15</v>
      </c>
      <c r="G183" s="13">
        <v>5</v>
      </c>
    </row>
    <row r="184" spans="1:7" ht="16.5" customHeight="1" x14ac:dyDescent="0.2">
      <c r="B184" s="1" t="s">
        <v>149</v>
      </c>
      <c r="C184" s="16">
        <v>36</v>
      </c>
      <c r="D184" s="12">
        <f t="shared" si="20"/>
        <v>3</v>
      </c>
      <c r="E184" s="46">
        <f t="shared" si="19"/>
        <v>-91.666666666666657</v>
      </c>
      <c r="F184" s="13">
        <v>3</v>
      </c>
      <c r="G184" s="13">
        <v>0</v>
      </c>
    </row>
    <row r="185" spans="1:7" ht="16.5" customHeight="1" x14ac:dyDescent="0.2">
      <c r="B185" s="2" t="s">
        <v>190</v>
      </c>
      <c r="C185" s="16">
        <v>2</v>
      </c>
      <c r="D185" s="12">
        <f t="shared" si="20"/>
        <v>1</v>
      </c>
      <c r="E185" s="46">
        <f t="shared" si="19"/>
        <v>-50</v>
      </c>
      <c r="F185" s="13">
        <v>1</v>
      </c>
      <c r="G185" s="13">
        <v>0</v>
      </c>
    </row>
    <row r="186" spans="1:7" ht="16.5" customHeight="1" x14ac:dyDescent="0.2">
      <c r="B186" s="1" t="s">
        <v>150</v>
      </c>
      <c r="C186" s="16">
        <v>300</v>
      </c>
      <c r="D186" s="12">
        <f t="shared" si="20"/>
        <v>333</v>
      </c>
      <c r="E186" s="46">
        <f t="shared" si="19"/>
        <v>11.000000000000011</v>
      </c>
      <c r="F186" s="13">
        <v>266</v>
      </c>
      <c r="G186" s="13">
        <v>67</v>
      </c>
    </row>
    <row r="187" spans="1:7" ht="16.5" customHeight="1" x14ac:dyDescent="0.2">
      <c r="B187" s="1" t="s">
        <v>174</v>
      </c>
      <c r="C187" s="16">
        <v>1</v>
      </c>
      <c r="D187" s="12">
        <f t="shared" si="20"/>
        <v>0</v>
      </c>
      <c r="E187" s="46">
        <f t="shared" si="19"/>
        <v>-100</v>
      </c>
      <c r="F187" s="13">
        <v>0</v>
      </c>
      <c r="G187" s="13">
        <v>0</v>
      </c>
    </row>
    <row r="188" spans="1:7" ht="16.5" customHeight="1" x14ac:dyDescent="0.2">
      <c r="B188" s="1" t="s">
        <v>151</v>
      </c>
      <c r="C188" s="16">
        <v>5</v>
      </c>
      <c r="D188" s="12">
        <f t="shared" si="20"/>
        <v>5</v>
      </c>
      <c r="E188" s="46" t="s">
        <v>179</v>
      </c>
      <c r="F188" s="13">
        <v>4</v>
      </c>
      <c r="G188" s="13">
        <v>1</v>
      </c>
    </row>
    <row r="189" spans="1:7" ht="24.95" customHeight="1" x14ac:dyDescent="0.2">
      <c r="A189" s="2" t="s">
        <v>146</v>
      </c>
      <c r="C189" s="16"/>
      <c r="D189" s="12"/>
      <c r="E189" s="46"/>
      <c r="F189" s="13"/>
      <c r="G189" s="13"/>
    </row>
    <row r="190" spans="1:7" ht="16.5" customHeight="1" x14ac:dyDescent="0.2">
      <c r="B190" s="1" t="s">
        <v>152</v>
      </c>
      <c r="C190" s="16">
        <v>2</v>
      </c>
      <c r="D190" s="12">
        <f t="shared" si="20"/>
        <v>0</v>
      </c>
      <c r="E190" s="46">
        <f t="shared" si="19"/>
        <v>-100</v>
      </c>
      <c r="F190" s="13">
        <v>0</v>
      </c>
      <c r="G190" s="13">
        <v>0</v>
      </c>
    </row>
    <row r="191" spans="1:7" ht="16.5" customHeight="1" x14ac:dyDescent="0.2">
      <c r="B191" s="2" t="s">
        <v>218</v>
      </c>
      <c r="C191" s="16">
        <v>1</v>
      </c>
      <c r="D191" s="12">
        <f t="shared" si="20"/>
        <v>0</v>
      </c>
      <c r="E191" s="46">
        <f t="shared" si="19"/>
        <v>-100</v>
      </c>
      <c r="F191" s="13">
        <v>0</v>
      </c>
      <c r="G191" s="13">
        <v>0</v>
      </c>
    </row>
    <row r="192" spans="1:7" ht="16.5" customHeight="1" x14ac:dyDescent="0.2">
      <c r="B192" s="1" t="s">
        <v>153</v>
      </c>
      <c r="C192" s="22">
        <v>5</v>
      </c>
      <c r="D192" s="12">
        <f t="shared" si="20"/>
        <v>3</v>
      </c>
      <c r="E192" s="46">
        <f t="shared" si="19"/>
        <v>-40</v>
      </c>
      <c r="F192" s="13">
        <v>2</v>
      </c>
      <c r="G192" s="13">
        <v>1</v>
      </c>
    </row>
    <row r="193" spans="1:7" ht="16.5" customHeight="1" x14ac:dyDescent="0.2">
      <c r="B193" s="2" t="s">
        <v>191</v>
      </c>
      <c r="C193" s="22">
        <v>2</v>
      </c>
      <c r="D193" s="12">
        <f t="shared" si="20"/>
        <v>0</v>
      </c>
      <c r="E193" s="46">
        <f t="shared" si="19"/>
        <v>-100</v>
      </c>
      <c r="F193" s="13">
        <v>0</v>
      </c>
      <c r="G193" s="13">
        <v>0</v>
      </c>
    </row>
    <row r="194" spans="1:7" ht="15.95" customHeight="1" x14ac:dyDescent="0.2">
      <c r="B194" s="2" t="s">
        <v>208</v>
      </c>
      <c r="C194" s="16">
        <v>3</v>
      </c>
      <c r="D194" s="12">
        <f t="shared" si="20"/>
        <v>1</v>
      </c>
      <c r="E194" s="46">
        <f t="shared" si="19"/>
        <v>-66.666666666666671</v>
      </c>
      <c r="F194" s="13">
        <v>0</v>
      </c>
      <c r="G194" s="13">
        <v>1</v>
      </c>
    </row>
    <row r="195" spans="1:7" ht="16.5" customHeight="1" x14ac:dyDescent="0.2">
      <c r="B195" s="2" t="s">
        <v>184</v>
      </c>
      <c r="C195" s="22">
        <v>1</v>
      </c>
      <c r="D195" s="12">
        <f t="shared" si="20"/>
        <v>0</v>
      </c>
      <c r="E195" s="46">
        <f t="shared" si="19"/>
        <v>-100</v>
      </c>
      <c r="F195" s="13">
        <v>0</v>
      </c>
      <c r="G195" s="13">
        <v>0</v>
      </c>
    </row>
    <row r="196" spans="1:7" ht="16.5" customHeight="1" x14ac:dyDescent="0.2">
      <c r="B196" s="2" t="s">
        <v>219</v>
      </c>
      <c r="C196" s="22">
        <v>1</v>
      </c>
      <c r="D196" s="12">
        <f t="shared" si="20"/>
        <v>0</v>
      </c>
      <c r="E196" s="46">
        <f t="shared" si="19"/>
        <v>-100</v>
      </c>
      <c r="F196" s="13">
        <v>0</v>
      </c>
      <c r="G196" s="13">
        <v>0</v>
      </c>
    </row>
    <row r="197" spans="1:7" ht="16.5" customHeight="1" x14ac:dyDescent="0.2">
      <c r="B197" s="2" t="s">
        <v>192</v>
      </c>
      <c r="C197" s="16">
        <v>2</v>
      </c>
      <c r="D197" s="12">
        <f t="shared" si="20"/>
        <v>0</v>
      </c>
      <c r="E197" s="46">
        <f t="shared" si="19"/>
        <v>-100</v>
      </c>
      <c r="F197" s="13">
        <v>0</v>
      </c>
      <c r="G197" s="13">
        <v>0</v>
      </c>
    </row>
    <row r="198" spans="1:7" ht="16.5" customHeight="1" x14ac:dyDescent="0.2">
      <c r="B198" s="1" t="s">
        <v>154</v>
      </c>
      <c r="C198" s="16">
        <v>8</v>
      </c>
      <c r="D198" s="12">
        <f t="shared" si="20"/>
        <v>9</v>
      </c>
      <c r="E198" s="46">
        <f t="shared" si="19"/>
        <v>12.5</v>
      </c>
      <c r="F198" s="13">
        <v>9</v>
      </c>
      <c r="G198" s="13">
        <v>0</v>
      </c>
    </row>
    <row r="199" spans="1:7" ht="16.5" customHeight="1" x14ac:dyDescent="0.2">
      <c r="B199" s="2" t="s">
        <v>193</v>
      </c>
      <c r="C199" s="16">
        <v>3</v>
      </c>
      <c r="D199" s="12">
        <f t="shared" si="20"/>
        <v>2</v>
      </c>
      <c r="E199" s="46">
        <f t="shared" si="19"/>
        <v>-33.333333333333336</v>
      </c>
      <c r="F199" s="13">
        <v>2</v>
      </c>
      <c r="G199" s="13">
        <v>0</v>
      </c>
    </row>
    <row r="200" spans="1:7" ht="16.5" customHeight="1" x14ac:dyDescent="0.2">
      <c r="B200" s="1" t="s">
        <v>155</v>
      </c>
      <c r="C200" s="16">
        <v>9</v>
      </c>
      <c r="D200" s="12">
        <f t="shared" si="20"/>
        <v>3</v>
      </c>
      <c r="E200" s="46">
        <f t="shared" si="19"/>
        <v>-66.666666666666671</v>
      </c>
      <c r="F200" s="13">
        <v>2</v>
      </c>
      <c r="G200" s="13">
        <v>1</v>
      </c>
    </row>
    <row r="201" spans="1:7" ht="16.5" customHeight="1" x14ac:dyDescent="0.2">
      <c r="B201" s="2" t="s">
        <v>156</v>
      </c>
      <c r="C201" s="16">
        <v>2</v>
      </c>
      <c r="D201" s="12">
        <f t="shared" si="20"/>
        <v>3</v>
      </c>
      <c r="E201" s="46">
        <f t="shared" si="19"/>
        <v>50</v>
      </c>
      <c r="F201" s="13">
        <v>2</v>
      </c>
      <c r="G201" s="13">
        <v>1</v>
      </c>
    </row>
    <row r="202" spans="1:7" ht="16.5" customHeight="1" x14ac:dyDescent="0.2">
      <c r="B202" s="2" t="s">
        <v>157</v>
      </c>
      <c r="C202" s="16">
        <v>2</v>
      </c>
      <c r="D202" s="12">
        <f t="shared" si="20"/>
        <v>4</v>
      </c>
      <c r="E202" s="46">
        <f t="shared" si="19"/>
        <v>100</v>
      </c>
      <c r="F202" s="13">
        <v>4</v>
      </c>
      <c r="G202" s="13">
        <v>0</v>
      </c>
    </row>
    <row r="203" spans="1:7" ht="16.5" customHeight="1" x14ac:dyDescent="0.2">
      <c r="B203" s="1" t="s">
        <v>158</v>
      </c>
      <c r="C203" s="16">
        <v>7</v>
      </c>
      <c r="D203" s="12">
        <f t="shared" si="20"/>
        <v>14</v>
      </c>
      <c r="E203" s="46">
        <f t="shared" si="19"/>
        <v>100</v>
      </c>
      <c r="F203" s="13">
        <v>7</v>
      </c>
      <c r="G203" s="13">
        <v>7</v>
      </c>
    </row>
    <row r="204" spans="1:7" ht="24.95" customHeight="1" x14ac:dyDescent="0.2">
      <c r="A204" s="2" t="s">
        <v>159</v>
      </c>
      <c r="B204" s="3"/>
      <c r="C204" s="15">
        <f>SUM(C205:C217)</f>
        <v>484</v>
      </c>
      <c r="D204" s="12">
        <f>SUM(D205:D217)</f>
        <v>497</v>
      </c>
      <c r="E204" s="46">
        <f>(((D204/C204-1)*100))</f>
        <v>2.6859504132231482</v>
      </c>
      <c r="F204" s="11">
        <f>SUM(F205:F217)</f>
        <v>302</v>
      </c>
      <c r="G204" s="11">
        <f>SUM(G205:G217)</f>
        <v>195</v>
      </c>
    </row>
    <row r="205" spans="1:7" ht="15.95" customHeight="1" x14ac:dyDescent="0.2">
      <c r="B205" s="1" t="s">
        <v>160</v>
      </c>
      <c r="C205" s="16">
        <v>378</v>
      </c>
      <c r="D205" s="12">
        <f t="shared" ref="D205:D217" si="21">SUM(F205:G205)</f>
        <v>409</v>
      </c>
      <c r="E205" s="46">
        <f>(((D205/C205-1)*100))</f>
        <v>8.2010582010582098</v>
      </c>
      <c r="F205" s="13">
        <v>250</v>
      </c>
      <c r="G205" s="13">
        <v>159</v>
      </c>
    </row>
    <row r="206" spans="1:7" ht="15.95" customHeight="1" x14ac:dyDescent="0.2">
      <c r="B206" s="1" t="s">
        <v>161</v>
      </c>
      <c r="C206" s="16">
        <v>1</v>
      </c>
      <c r="D206" s="12">
        <f t="shared" si="21"/>
        <v>0</v>
      </c>
      <c r="E206" s="46">
        <f t="shared" si="19"/>
        <v>-100</v>
      </c>
      <c r="F206" s="13">
        <v>0</v>
      </c>
      <c r="G206" s="13">
        <v>0</v>
      </c>
    </row>
    <row r="207" spans="1:7" ht="15.95" customHeight="1" x14ac:dyDescent="0.2">
      <c r="B207" s="2" t="s">
        <v>209</v>
      </c>
      <c r="C207" s="16">
        <v>0</v>
      </c>
      <c r="D207" s="12">
        <f t="shared" si="21"/>
        <v>1</v>
      </c>
      <c r="E207" s="46" t="s">
        <v>78</v>
      </c>
      <c r="F207" s="13">
        <v>1</v>
      </c>
      <c r="G207" s="13">
        <v>0</v>
      </c>
    </row>
    <row r="208" spans="1:7" ht="15.95" customHeight="1" x14ac:dyDescent="0.2">
      <c r="B208" s="2" t="s">
        <v>181</v>
      </c>
      <c r="C208" s="16">
        <v>0</v>
      </c>
      <c r="D208" s="12">
        <f t="shared" si="21"/>
        <v>1</v>
      </c>
      <c r="E208" s="46" t="s">
        <v>78</v>
      </c>
      <c r="F208" s="13">
        <v>1</v>
      </c>
      <c r="G208" s="13">
        <v>0</v>
      </c>
    </row>
    <row r="209" spans="1:7" ht="15.95" customHeight="1" x14ac:dyDescent="0.2">
      <c r="B209" s="2" t="s">
        <v>194</v>
      </c>
      <c r="C209" s="16">
        <v>0</v>
      </c>
      <c r="D209" s="12">
        <f t="shared" si="21"/>
        <v>1</v>
      </c>
      <c r="E209" s="46" t="s">
        <v>78</v>
      </c>
      <c r="F209" s="13">
        <v>1</v>
      </c>
      <c r="G209" s="13">
        <v>0</v>
      </c>
    </row>
    <row r="210" spans="1:7" ht="15.95" customHeight="1" x14ac:dyDescent="0.2">
      <c r="B210" s="2" t="s">
        <v>220</v>
      </c>
      <c r="C210" s="16">
        <v>3</v>
      </c>
      <c r="D210" s="12">
        <f t="shared" si="21"/>
        <v>0</v>
      </c>
      <c r="E210" s="46">
        <f t="shared" si="19"/>
        <v>-100</v>
      </c>
      <c r="F210" s="13">
        <v>0</v>
      </c>
      <c r="G210" s="13">
        <v>0</v>
      </c>
    </row>
    <row r="211" spans="1:7" ht="15.95" customHeight="1" x14ac:dyDescent="0.2">
      <c r="B211" s="2" t="s">
        <v>196</v>
      </c>
      <c r="C211" s="22">
        <v>1</v>
      </c>
      <c r="D211" s="12">
        <f t="shared" si="21"/>
        <v>0</v>
      </c>
      <c r="E211" s="46">
        <f t="shared" si="19"/>
        <v>-100</v>
      </c>
      <c r="F211" s="37">
        <v>0</v>
      </c>
      <c r="G211" s="37">
        <v>0</v>
      </c>
    </row>
    <row r="212" spans="1:7" ht="15.95" customHeight="1" x14ac:dyDescent="0.2">
      <c r="B212" s="1" t="s">
        <v>162</v>
      </c>
      <c r="C212" s="16">
        <v>89</v>
      </c>
      <c r="D212" s="12">
        <f t="shared" si="21"/>
        <v>77</v>
      </c>
      <c r="E212" s="46">
        <f t="shared" si="19"/>
        <v>-13.48314606741573</v>
      </c>
      <c r="F212" s="13">
        <v>45</v>
      </c>
      <c r="G212" s="13">
        <v>32</v>
      </c>
    </row>
    <row r="213" spans="1:7" ht="15.95" customHeight="1" x14ac:dyDescent="0.2">
      <c r="B213" s="2" t="s">
        <v>195</v>
      </c>
      <c r="C213" s="16">
        <v>0</v>
      </c>
      <c r="D213" s="12">
        <f t="shared" si="21"/>
        <v>1</v>
      </c>
      <c r="E213" s="46" t="s">
        <v>78</v>
      </c>
      <c r="F213" s="13">
        <v>0</v>
      </c>
      <c r="G213" s="13">
        <v>1</v>
      </c>
    </row>
    <row r="214" spans="1:7" ht="15.95" customHeight="1" x14ac:dyDescent="0.2">
      <c r="B214" s="2" t="s">
        <v>221</v>
      </c>
      <c r="C214" s="16">
        <v>1</v>
      </c>
      <c r="D214" s="12">
        <f t="shared" si="21"/>
        <v>0</v>
      </c>
      <c r="E214" s="46">
        <f t="shared" si="19"/>
        <v>-100</v>
      </c>
      <c r="F214" s="13">
        <v>0</v>
      </c>
      <c r="G214" s="13">
        <v>0</v>
      </c>
    </row>
    <row r="215" spans="1:7" ht="15.95" customHeight="1" x14ac:dyDescent="0.2">
      <c r="B215" s="2" t="s">
        <v>222</v>
      </c>
      <c r="C215" s="16">
        <v>2</v>
      </c>
      <c r="D215" s="12">
        <f t="shared" si="21"/>
        <v>0</v>
      </c>
      <c r="E215" s="46">
        <f t="shared" si="19"/>
        <v>-100</v>
      </c>
      <c r="F215" s="13">
        <v>0</v>
      </c>
      <c r="G215" s="13">
        <v>0</v>
      </c>
    </row>
    <row r="216" spans="1:7" ht="15.95" customHeight="1" x14ac:dyDescent="0.2">
      <c r="B216" s="2" t="s">
        <v>185</v>
      </c>
      <c r="C216" s="16">
        <v>3</v>
      </c>
      <c r="D216" s="12">
        <f t="shared" si="21"/>
        <v>1</v>
      </c>
      <c r="E216" s="46">
        <f t="shared" si="19"/>
        <v>-66.666666666666671</v>
      </c>
      <c r="F216" s="13">
        <v>1</v>
      </c>
      <c r="G216" s="13">
        <v>0</v>
      </c>
    </row>
    <row r="217" spans="1:7" ht="15.95" customHeight="1" x14ac:dyDescent="0.2">
      <c r="B217" s="1" t="s">
        <v>163</v>
      </c>
      <c r="C217" s="16">
        <v>6</v>
      </c>
      <c r="D217" s="12">
        <f t="shared" si="21"/>
        <v>6</v>
      </c>
      <c r="E217" s="46" t="s">
        <v>179</v>
      </c>
      <c r="F217" s="13">
        <v>3</v>
      </c>
      <c r="G217" s="13">
        <v>3</v>
      </c>
    </row>
    <row r="218" spans="1:7" ht="9.9499999999999993" customHeight="1" x14ac:dyDescent="0.2">
      <c r="A218" s="23"/>
      <c r="B218" s="23"/>
      <c r="C218" s="24"/>
      <c r="D218" s="25"/>
      <c r="E218" s="47"/>
      <c r="F218" s="40"/>
      <c r="G218" s="40"/>
    </row>
    <row r="219" spans="1:7" ht="9.9499999999999993" customHeight="1" x14ac:dyDescent="0.2">
      <c r="A219" s="1"/>
      <c r="B219" s="1"/>
      <c r="C219" s="1"/>
      <c r="D219" s="26"/>
      <c r="E219" s="48"/>
    </row>
    <row r="220" spans="1:7" ht="15.95" customHeight="1" x14ac:dyDescent="0.2">
      <c r="A220" s="27" t="s">
        <v>164</v>
      </c>
      <c r="B220" s="28"/>
      <c r="C220" s="29"/>
      <c r="D220" s="30"/>
      <c r="E220" s="49"/>
    </row>
    <row r="221" spans="1:7" ht="15.95" customHeight="1" x14ac:dyDescent="0.2">
      <c r="A221" s="27" t="s">
        <v>165</v>
      </c>
      <c r="B221" s="28"/>
      <c r="C221" s="29"/>
      <c r="D221" s="30"/>
      <c r="E221" s="49"/>
    </row>
    <row r="222" spans="1:7" ht="15.95" customHeight="1" x14ac:dyDescent="0.2">
      <c r="A222" s="27" t="s">
        <v>166</v>
      </c>
      <c r="B222" s="28"/>
      <c r="C222" s="29"/>
      <c r="D222" s="30"/>
      <c r="E222" s="49"/>
    </row>
    <row r="223" spans="1:7" ht="15.95" customHeight="1" x14ac:dyDescent="0.2">
      <c r="A223" s="27" t="s">
        <v>167</v>
      </c>
      <c r="B223" s="28"/>
      <c r="C223" s="29"/>
      <c r="D223" s="30"/>
    </row>
  </sheetData>
  <mergeCells count="12">
    <mergeCell ref="A12:B12"/>
    <mergeCell ref="A1:G1"/>
    <mergeCell ref="A2:G2"/>
    <mergeCell ref="A3:G3"/>
    <mergeCell ref="B4:E4"/>
    <mergeCell ref="A5:G5"/>
    <mergeCell ref="A6:G6"/>
    <mergeCell ref="A8:B10"/>
    <mergeCell ref="C8:G8"/>
    <mergeCell ref="C9:D9"/>
    <mergeCell ref="E9:E10"/>
    <mergeCell ref="F9:G9"/>
  </mergeCells>
  <printOptions horizontalCentered="1"/>
  <pageMargins left="0.74803149606299213" right="0.74803149606299213" top="0.98425196850393704" bottom="0.98425196850393704" header="0" footer="0"/>
  <pageSetup scale="85" orientation="portrait" r:id="rId1"/>
  <ignoredErrors>
    <ignoredError sqref="D44:E44 D57:E57 D204:E204 E13 D17:E17 D24:E24 D104:E104 D125 D153:E153 E11:E12 D14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VISITANTES </vt:lpstr>
      <vt:lpstr>'VISITANTES 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SANTIMATEO</dc:creator>
  <cp:lastModifiedBy>DANIEL PREUDHOMME</cp:lastModifiedBy>
  <cp:lastPrinted>2026-06-25T16:51:10Z</cp:lastPrinted>
  <dcterms:created xsi:type="dcterms:W3CDTF">2025-08-07T20:15:18Z</dcterms:created>
  <dcterms:modified xsi:type="dcterms:W3CDTF">2026-07-17T12:04:04Z</dcterms:modified>
</cp:coreProperties>
</file>